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NIT\Comissão Patentes\"/>
    </mc:Choice>
  </mc:AlternateContent>
  <xr:revisionPtr revIDLastSave="0" documentId="8_{0198EA24-1C30-41F9-9C38-41C3EEE0C5C3}" xr6:coauthVersionLast="47" xr6:coauthVersionMax="47" xr10:uidLastSave="{00000000-0000-0000-0000-000000000000}"/>
  <bookViews>
    <workbookView xWindow="-120" yWindow="-120" windowWidth="29040" windowHeight="15720" xr2:uid="{C2C11EF1-423C-4BEC-94EF-35ED12B63599}"/>
  </bookViews>
  <sheets>
    <sheet name="Patentes_UFV" sheetId="1" r:id="rId1"/>
    <sheet name="Patentes Internacionais" sheetId="2" r:id="rId2"/>
  </sheets>
  <externalReferences>
    <externalReference r:id="rId3"/>
  </externalReferences>
  <definedNames>
    <definedName name="_xlnm._FilterDatabase" localSheetId="0" hidden="1">Patentes_UFV!$A$1:$K$529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104" i="1"/>
  <c r="D105" i="1"/>
  <c r="D102" i="1"/>
  <c r="D103" i="1"/>
  <c r="D98" i="1"/>
  <c r="D99" i="1"/>
  <c r="D100" i="1"/>
  <c r="D101" i="1"/>
  <c r="D96" i="1"/>
  <c r="D97" i="1"/>
  <c r="D94" i="1"/>
  <c r="D95" i="1"/>
  <c r="D92" i="1"/>
  <c r="D89" i="1"/>
  <c r="D90" i="1"/>
  <c r="D91" i="1"/>
  <c r="D85" i="1"/>
  <c r="D86" i="1"/>
  <c r="D87" i="1"/>
  <c r="D78" i="1"/>
  <c r="D79" i="1"/>
  <c r="D80" i="1"/>
  <c r="D81" i="1"/>
  <c r="D82" i="1"/>
  <c r="D83" i="1"/>
  <c r="D84" i="1"/>
  <c r="D77" i="1"/>
  <c r="D76" i="1"/>
  <c r="D71" i="1"/>
  <c r="D72" i="1"/>
  <c r="D73" i="1"/>
  <c r="D74" i="1"/>
  <c r="D75" i="1"/>
  <c r="D69" i="1"/>
  <c r="D70" i="1"/>
  <c r="D64" i="1"/>
  <c r="D65" i="1"/>
  <c r="D66" i="1"/>
  <c r="D67" i="1"/>
  <c r="D68" i="1"/>
  <c r="D61" i="1"/>
  <c r="D62" i="1"/>
  <c r="D63" i="1"/>
  <c r="D55" i="1"/>
  <c r="D58" i="1"/>
  <c r="D59" i="1"/>
  <c r="D60" i="1"/>
  <c r="D57" i="1"/>
  <c r="D56" i="1"/>
  <c r="D54" i="1"/>
  <c r="D49" i="1"/>
  <c r="D50" i="1"/>
  <c r="D45" i="1"/>
  <c r="D52" i="1"/>
  <c r="D53" i="1"/>
  <c r="D51" i="1"/>
  <c r="D46" i="1"/>
  <c r="D47" i="1"/>
  <c r="D48" i="1"/>
  <c r="D44" i="1"/>
  <c r="D42" i="1"/>
  <c r="D43" i="1"/>
  <c r="D37" i="1"/>
  <c r="D33" i="1"/>
  <c r="D38" i="1"/>
  <c r="D39" i="1"/>
  <c r="D40" i="1"/>
  <c r="D41" i="1"/>
  <c r="D34" i="1"/>
  <c r="D35" i="1"/>
  <c r="D30" i="1"/>
  <c r="D31" i="1"/>
  <c r="D28" i="1"/>
  <c r="D29" i="1"/>
  <c r="D26" i="1"/>
  <c r="D27" i="1"/>
  <c r="D25" i="1"/>
  <c r="D20" i="1"/>
  <c r="D21" i="1"/>
  <c r="D18" i="1"/>
  <c r="D19" i="1"/>
  <c r="D17" i="1"/>
  <c r="D13" i="1"/>
  <c r="D11" i="1"/>
  <c r="D14" i="1"/>
  <c r="D15" i="1"/>
  <c r="D16" i="1"/>
  <c r="D9" i="1"/>
  <c r="D10" i="1"/>
  <c r="D5" i="1"/>
  <c r="D6" i="1"/>
  <c r="D7" i="1"/>
  <c r="D4" i="1"/>
  <c r="D93" i="1"/>
  <c r="D88" i="1"/>
  <c r="D36" i="1"/>
  <c r="D32" i="1"/>
  <c r="D22" i="1"/>
  <c r="D23" i="1"/>
  <c r="D24" i="1"/>
  <c r="D12" i="1"/>
  <c r="D8" i="1"/>
  <c r="D422" i="1"/>
  <c r="D423" i="1"/>
  <c r="D523" i="1"/>
  <c r="D524" i="1"/>
  <c r="D260" i="1"/>
  <c r="D512" i="1"/>
  <c r="D508" i="1"/>
  <c r="D509" i="1"/>
  <c r="D510" i="1"/>
  <c r="D511" i="1"/>
  <c r="D502" i="1"/>
  <c r="D503" i="1"/>
  <c r="D504" i="1"/>
  <c r="D409" i="1"/>
  <c r="D403" i="1"/>
  <c r="D404" i="1"/>
  <c r="D405" i="1"/>
  <c r="D216" i="1"/>
  <c r="D217" i="1"/>
  <c r="D218" i="1"/>
  <c r="D219" i="1"/>
  <c r="D220" i="1"/>
  <c r="D185" i="1"/>
  <c r="D186" i="1"/>
  <c r="D529" i="1"/>
  <c r="D528" i="1"/>
  <c r="D525" i="1"/>
  <c r="D526" i="1"/>
  <c r="D527" i="1"/>
  <c r="D522" i="1"/>
  <c r="D519" i="1"/>
  <c r="D520" i="1"/>
  <c r="D521" i="1"/>
  <c r="D517" i="1"/>
  <c r="D518" i="1"/>
  <c r="D516" i="1"/>
  <c r="D513" i="1"/>
  <c r="D514" i="1"/>
  <c r="D515" i="1"/>
  <c r="D505" i="1"/>
  <c r="D506" i="1"/>
  <c r="D507" i="1"/>
  <c r="D496" i="1"/>
  <c r="D497" i="1"/>
  <c r="D498" i="1"/>
  <c r="D499" i="1"/>
  <c r="D500" i="1"/>
  <c r="D501" i="1"/>
  <c r="D495" i="1"/>
  <c r="D493" i="1"/>
  <c r="D494" i="1"/>
  <c r="D492" i="1"/>
  <c r="D490" i="1"/>
  <c r="D491" i="1"/>
  <c r="D485" i="1"/>
  <c r="D486" i="1"/>
  <c r="D487" i="1"/>
  <c r="D488" i="1"/>
  <c r="D489" i="1"/>
  <c r="D483" i="1"/>
  <c r="D484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47" i="1"/>
  <c r="D448" i="1"/>
  <c r="D449" i="1"/>
  <c r="D446" i="1"/>
  <c r="D445" i="1"/>
  <c r="D443" i="1"/>
  <c r="D444" i="1"/>
  <c r="D440" i="1"/>
  <c r="D441" i="1"/>
  <c r="D442" i="1"/>
  <c r="D435" i="1"/>
  <c r="D436" i="1"/>
  <c r="D437" i="1"/>
  <c r="D438" i="1"/>
  <c r="D439" i="1"/>
  <c r="D434" i="1"/>
  <c r="D433" i="1"/>
  <c r="D432" i="1"/>
  <c r="D430" i="1"/>
  <c r="D431" i="1"/>
  <c r="D428" i="1"/>
  <c r="D429" i="1"/>
  <c r="D426" i="1"/>
  <c r="D427" i="1"/>
  <c r="D425" i="1"/>
  <c r="D424" i="1"/>
  <c r="D417" i="1"/>
  <c r="D418" i="1"/>
  <c r="D419" i="1"/>
  <c r="D420" i="1"/>
  <c r="D421" i="1"/>
  <c r="D416" i="1"/>
  <c r="D415" i="1"/>
  <c r="D412" i="1"/>
  <c r="D413" i="1"/>
  <c r="D414" i="1"/>
  <c r="D410" i="1"/>
  <c r="D411" i="1"/>
  <c r="D408" i="1"/>
  <c r="D406" i="1"/>
  <c r="D407" i="1"/>
  <c r="D402" i="1"/>
  <c r="D395" i="1"/>
  <c r="D396" i="1"/>
  <c r="D397" i="1"/>
  <c r="D398" i="1"/>
  <c r="D399" i="1"/>
  <c r="D400" i="1"/>
  <c r="D401" i="1"/>
  <c r="D392" i="1"/>
  <c r="D393" i="1"/>
  <c r="D394" i="1"/>
  <c r="D389" i="1"/>
  <c r="D390" i="1"/>
  <c r="D391" i="1"/>
  <c r="D387" i="1"/>
  <c r="D388" i="1"/>
  <c r="D386" i="1"/>
  <c r="D383" i="1"/>
  <c r="D384" i="1"/>
  <c r="D385" i="1"/>
  <c r="D382" i="1"/>
  <c r="D381" i="1"/>
  <c r="D380" i="1"/>
  <c r="D378" i="1"/>
  <c r="D379" i="1"/>
  <c r="D377" i="1"/>
  <c r="D374" i="1"/>
  <c r="D375" i="1"/>
  <c r="D376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3" i="1"/>
  <c r="D354" i="1"/>
  <c r="D355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1" i="1"/>
  <c r="D332" i="1"/>
  <c r="D330" i="1"/>
  <c r="D329" i="1"/>
  <c r="D328" i="1"/>
  <c r="D327" i="1"/>
  <c r="D325" i="1"/>
  <c r="D326" i="1"/>
  <c r="D321" i="1"/>
  <c r="D322" i="1"/>
  <c r="D323" i="1"/>
  <c r="D324" i="1"/>
  <c r="D319" i="1"/>
  <c r="D320" i="1"/>
  <c r="D318" i="1"/>
  <c r="D317" i="1"/>
  <c r="D316" i="1"/>
  <c r="D315" i="1"/>
  <c r="D314" i="1"/>
  <c r="D313" i="1"/>
  <c r="D312" i="1"/>
  <c r="D311" i="1"/>
  <c r="D309" i="1"/>
  <c r="D310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1" i="1"/>
  <c r="D292" i="1"/>
  <c r="D293" i="1"/>
  <c r="D287" i="1"/>
  <c r="D288" i="1"/>
  <c r="D289" i="1"/>
  <c r="D290" i="1"/>
  <c r="D286" i="1"/>
  <c r="D282" i="1"/>
  <c r="D283" i="1"/>
  <c r="D284" i="1"/>
  <c r="D285" i="1"/>
  <c r="D280" i="1"/>
  <c r="D281" i="1"/>
  <c r="D277" i="1"/>
  <c r="D278" i="1"/>
  <c r="D279" i="1"/>
  <c r="D276" i="1"/>
  <c r="D271" i="1"/>
  <c r="D272" i="1"/>
  <c r="D273" i="1"/>
  <c r="D274" i="1"/>
  <c r="D275" i="1"/>
  <c r="D270" i="1"/>
  <c r="D269" i="1"/>
  <c r="D268" i="1"/>
  <c r="D267" i="1"/>
  <c r="D262" i="1"/>
  <c r="D263" i="1"/>
  <c r="D264" i="1"/>
  <c r="D265" i="1"/>
  <c r="D266" i="1"/>
  <c r="D261" i="1"/>
  <c r="D258" i="1"/>
  <c r="D259" i="1"/>
  <c r="D256" i="1"/>
  <c r="D257" i="1"/>
  <c r="D251" i="1"/>
  <c r="D252" i="1"/>
  <c r="D253" i="1"/>
  <c r="D254" i="1"/>
  <c r="D255" i="1"/>
  <c r="D246" i="1"/>
  <c r="D247" i="1"/>
  <c r="D248" i="1"/>
  <c r="D249" i="1"/>
  <c r="D250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30" i="1"/>
  <c r="D231" i="1"/>
  <c r="D232" i="1"/>
  <c r="D233" i="1"/>
  <c r="D228" i="1"/>
  <c r="D229" i="1"/>
  <c r="D227" i="1"/>
  <c r="D225" i="1"/>
  <c r="D226" i="1"/>
  <c r="D221" i="1"/>
  <c r="D222" i="1"/>
  <c r="D223" i="1"/>
  <c r="D224" i="1"/>
  <c r="D214" i="1"/>
  <c r="D215" i="1"/>
  <c r="D212" i="1"/>
  <c r="D213" i="1"/>
  <c r="D210" i="1"/>
  <c r="D211" i="1"/>
  <c r="D206" i="1"/>
  <c r="D207" i="1"/>
  <c r="D208" i="1"/>
  <c r="D209" i="1"/>
  <c r="D205" i="1"/>
  <c r="D203" i="1"/>
  <c r="D204" i="1"/>
  <c r="D197" i="1"/>
  <c r="D198" i="1"/>
  <c r="D199" i="1"/>
  <c r="D200" i="1"/>
  <c r="D201" i="1"/>
  <c r="D202" i="1"/>
  <c r="D196" i="1"/>
  <c r="D187" i="1"/>
  <c r="D188" i="1"/>
  <c r="D189" i="1"/>
  <c r="D190" i="1"/>
  <c r="D191" i="1"/>
  <c r="D192" i="1"/>
  <c r="D193" i="1"/>
  <c r="D194" i="1"/>
  <c r="D195" i="1"/>
  <c r="D184" i="1"/>
  <c r="D182" i="1"/>
  <c r="D183" i="1"/>
  <c r="D181" i="1"/>
  <c r="D180" i="1"/>
  <c r="D176" i="1"/>
  <c r="D177" i="1"/>
  <c r="D178" i="1"/>
  <c r="D179" i="1"/>
  <c r="D175" i="1"/>
  <c r="D174" i="1"/>
  <c r="D173" i="1"/>
  <c r="D172" i="1"/>
  <c r="D171" i="1"/>
  <c r="D168" i="1"/>
  <c r="D169" i="1"/>
  <c r="D170" i="1"/>
  <c r="D164" i="1"/>
  <c r="D165" i="1"/>
  <c r="D166" i="1"/>
  <c r="D167" i="1"/>
  <c r="D163" i="1"/>
  <c r="D155" i="1"/>
  <c r="D156" i="1"/>
  <c r="D157" i="1"/>
  <c r="D158" i="1"/>
  <c r="D159" i="1"/>
  <c r="D160" i="1"/>
  <c r="D161" i="1"/>
  <c r="D162" i="1"/>
  <c r="D151" i="1"/>
  <c r="D152" i="1"/>
  <c r="D153" i="1"/>
  <c r="D154" i="1"/>
  <c r="D150" i="1"/>
  <c r="D145" i="1"/>
  <c r="D146" i="1"/>
  <c r="D147" i="1"/>
  <c r="D148" i="1"/>
  <c r="D149" i="1"/>
  <c r="D142" i="1"/>
  <c r="D143" i="1"/>
  <c r="D144" i="1"/>
  <c r="D138" i="1"/>
  <c r="D139" i="1"/>
  <c r="D140" i="1"/>
  <c r="D141" i="1"/>
  <c r="D136" i="1"/>
  <c r="D137" i="1"/>
  <c r="D131" i="1"/>
  <c r="D132" i="1"/>
  <c r="D133" i="1"/>
  <c r="D134" i="1"/>
  <c r="D135" i="1"/>
  <c r="D121" i="1"/>
  <c r="D122" i="1"/>
  <c r="D123" i="1"/>
  <c r="D124" i="1"/>
  <c r="D125" i="1"/>
  <c r="D126" i="1"/>
  <c r="D127" i="1"/>
  <c r="D128" i="1"/>
  <c r="D129" i="1"/>
  <c r="D130" i="1"/>
  <c r="D117" i="1"/>
  <c r="D118" i="1"/>
  <c r="D119" i="1"/>
  <c r="D120" i="1"/>
  <c r="D113" i="1"/>
  <c r="D114" i="1"/>
  <c r="D115" i="1"/>
  <c r="D116" i="1"/>
  <c r="D109" i="1"/>
  <c r="D110" i="1"/>
  <c r="D111" i="1"/>
  <c r="D112" i="1"/>
  <c r="D108" i="1"/>
  <c r="D107" i="1"/>
  <c r="D106" i="1"/>
  <c r="D2" i="1"/>
  <c r="C3" i="1"/>
  <c r="C104" i="1"/>
  <c r="C105" i="1"/>
  <c r="C102" i="1"/>
  <c r="C103" i="1"/>
  <c r="C98" i="1"/>
  <c r="C99" i="1"/>
  <c r="C100" i="1"/>
  <c r="C101" i="1"/>
  <c r="C96" i="1"/>
  <c r="C97" i="1"/>
  <c r="C94" i="1"/>
  <c r="C95" i="1"/>
  <c r="C92" i="1"/>
  <c r="C89" i="1"/>
  <c r="C90" i="1"/>
  <c r="C91" i="1"/>
  <c r="C85" i="1"/>
  <c r="C86" i="1"/>
  <c r="C87" i="1"/>
  <c r="C78" i="1"/>
  <c r="C79" i="1"/>
  <c r="C80" i="1"/>
  <c r="C81" i="1"/>
  <c r="C82" i="1"/>
  <c r="C83" i="1"/>
  <c r="C84" i="1"/>
  <c r="C77" i="1"/>
  <c r="C76" i="1"/>
  <c r="C71" i="1"/>
  <c r="C72" i="1"/>
  <c r="C73" i="1"/>
  <c r="C74" i="1"/>
  <c r="C75" i="1"/>
  <c r="C69" i="1"/>
  <c r="C70" i="1"/>
  <c r="C64" i="1"/>
  <c r="C65" i="1"/>
  <c r="C66" i="1"/>
  <c r="C67" i="1"/>
  <c r="C68" i="1"/>
  <c r="C61" i="1"/>
  <c r="C62" i="1"/>
  <c r="C63" i="1"/>
  <c r="C55" i="1"/>
  <c r="C58" i="1"/>
  <c r="C59" i="1"/>
  <c r="C60" i="1"/>
  <c r="C57" i="1"/>
  <c r="C56" i="1"/>
  <c r="C54" i="1"/>
  <c r="C49" i="1"/>
  <c r="C50" i="1"/>
  <c r="C45" i="1"/>
  <c r="C52" i="1"/>
  <c r="C53" i="1"/>
  <c r="C51" i="1"/>
  <c r="C46" i="1"/>
  <c r="C47" i="1"/>
  <c r="C48" i="1"/>
  <c r="C44" i="1"/>
  <c r="C42" i="1"/>
  <c r="C43" i="1"/>
  <c r="C37" i="1"/>
  <c r="C33" i="1"/>
  <c r="C38" i="1"/>
  <c r="C39" i="1"/>
  <c r="C40" i="1"/>
  <c r="C41" i="1"/>
  <c r="C34" i="1"/>
  <c r="C35" i="1"/>
  <c r="C30" i="1"/>
  <c r="C31" i="1"/>
  <c r="C28" i="1"/>
  <c r="C29" i="1"/>
  <c r="C26" i="1"/>
  <c r="C27" i="1"/>
  <c r="C25" i="1"/>
  <c r="C20" i="1"/>
  <c r="C21" i="1"/>
  <c r="C18" i="1"/>
  <c r="C19" i="1"/>
  <c r="C17" i="1"/>
  <c r="C13" i="1"/>
  <c r="C11" i="1"/>
  <c r="C14" i="1"/>
  <c r="C15" i="1"/>
  <c r="C16" i="1"/>
  <c r="C9" i="1"/>
  <c r="C10" i="1"/>
  <c r="C5" i="1"/>
  <c r="C6" i="1"/>
  <c r="C7" i="1"/>
  <c r="C4" i="1"/>
  <c r="C93" i="1"/>
  <c r="C88" i="1"/>
  <c r="C36" i="1"/>
  <c r="C32" i="1"/>
  <c r="C22" i="1"/>
  <c r="C23" i="1"/>
  <c r="C24" i="1"/>
  <c r="C12" i="1"/>
  <c r="C8" i="1"/>
  <c r="C422" i="1"/>
  <c r="C423" i="1"/>
  <c r="C523" i="1"/>
  <c r="C524" i="1"/>
  <c r="C260" i="1"/>
  <c r="C512" i="1"/>
  <c r="C508" i="1"/>
  <c r="C509" i="1"/>
  <c r="C510" i="1"/>
  <c r="C511" i="1"/>
  <c r="C502" i="1"/>
  <c r="C503" i="1"/>
  <c r="C504" i="1"/>
  <c r="C409" i="1"/>
  <c r="C403" i="1"/>
  <c r="C404" i="1"/>
  <c r="C405" i="1"/>
  <c r="C216" i="1"/>
  <c r="C217" i="1"/>
  <c r="C218" i="1"/>
  <c r="C219" i="1"/>
  <c r="C220" i="1"/>
  <c r="C185" i="1"/>
  <c r="C186" i="1"/>
  <c r="C529" i="1"/>
  <c r="C528" i="1"/>
  <c r="C525" i="1"/>
  <c r="C526" i="1"/>
  <c r="C527" i="1"/>
  <c r="C522" i="1"/>
  <c r="C519" i="1"/>
  <c r="C520" i="1"/>
  <c r="C521" i="1"/>
  <c r="C517" i="1"/>
  <c r="C518" i="1"/>
  <c r="C516" i="1"/>
  <c r="C513" i="1"/>
  <c r="C514" i="1"/>
  <c r="C515" i="1"/>
  <c r="C505" i="1"/>
  <c r="C506" i="1"/>
  <c r="C507" i="1"/>
  <c r="C496" i="1"/>
  <c r="C497" i="1"/>
  <c r="C498" i="1"/>
  <c r="C499" i="1"/>
  <c r="C500" i="1"/>
  <c r="C501" i="1"/>
  <c r="C495" i="1"/>
  <c r="C493" i="1"/>
  <c r="C494" i="1"/>
  <c r="C492" i="1"/>
  <c r="C490" i="1"/>
  <c r="C491" i="1"/>
  <c r="C485" i="1"/>
  <c r="C486" i="1"/>
  <c r="C487" i="1"/>
  <c r="C488" i="1"/>
  <c r="C489" i="1"/>
  <c r="C483" i="1"/>
  <c r="C484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47" i="1"/>
  <c r="C448" i="1"/>
  <c r="C449" i="1"/>
  <c r="C446" i="1"/>
  <c r="C445" i="1"/>
  <c r="C443" i="1"/>
  <c r="C444" i="1"/>
  <c r="C440" i="1"/>
  <c r="C441" i="1"/>
  <c r="C442" i="1"/>
  <c r="C435" i="1"/>
  <c r="C436" i="1"/>
  <c r="C437" i="1"/>
  <c r="C438" i="1"/>
  <c r="C439" i="1"/>
  <c r="C434" i="1"/>
  <c r="C433" i="1"/>
  <c r="C432" i="1"/>
  <c r="C430" i="1"/>
  <c r="C431" i="1"/>
  <c r="C428" i="1"/>
  <c r="C429" i="1"/>
  <c r="C426" i="1"/>
  <c r="C427" i="1"/>
  <c r="C425" i="1"/>
  <c r="C424" i="1"/>
  <c r="C417" i="1"/>
  <c r="C418" i="1"/>
  <c r="C419" i="1"/>
  <c r="C420" i="1"/>
  <c r="C421" i="1"/>
  <c r="C416" i="1"/>
  <c r="C415" i="1"/>
  <c r="C412" i="1"/>
  <c r="C413" i="1"/>
  <c r="C414" i="1"/>
  <c r="C410" i="1"/>
  <c r="C411" i="1"/>
  <c r="C408" i="1"/>
  <c r="C406" i="1"/>
  <c r="C407" i="1"/>
  <c r="C402" i="1"/>
  <c r="C395" i="1"/>
  <c r="C396" i="1"/>
  <c r="C397" i="1"/>
  <c r="C398" i="1"/>
  <c r="C399" i="1"/>
  <c r="C400" i="1"/>
  <c r="C401" i="1"/>
  <c r="C392" i="1"/>
  <c r="C393" i="1"/>
  <c r="C394" i="1"/>
  <c r="C389" i="1"/>
  <c r="C390" i="1"/>
  <c r="C391" i="1"/>
  <c r="C387" i="1"/>
  <c r="C388" i="1"/>
  <c r="C386" i="1"/>
  <c r="C383" i="1"/>
  <c r="C384" i="1"/>
  <c r="C385" i="1"/>
  <c r="C382" i="1"/>
  <c r="C381" i="1"/>
  <c r="C380" i="1"/>
  <c r="C378" i="1"/>
  <c r="C379" i="1"/>
  <c r="C377" i="1"/>
  <c r="C374" i="1"/>
  <c r="C375" i="1"/>
  <c r="C376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3" i="1"/>
  <c r="C354" i="1"/>
  <c r="C355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1" i="1"/>
  <c r="C332" i="1"/>
  <c r="C330" i="1"/>
  <c r="C329" i="1"/>
  <c r="C328" i="1"/>
  <c r="C327" i="1"/>
  <c r="C325" i="1"/>
  <c r="C326" i="1"/>
  <c r="C321" i="1"/>
  <c r="C322" i="1"/>
  <c r="C323" i="1"/>
  <c r="C324" i="1"/>
  <c r="C319" i="1"/>
  <c r="C320" i="1"/>
  <c r="C318" i="1"/>
  <c r="C317" i="1"/>
  <c r="C316" i="1"/>
  <c r="C315" i="1"/>
  <c r="C314" i="1"/>
  <c r="C313" i="1"/>
  <c r="C312" i="1"/>
  <c r="C311" i="1"/>
  <c r="C309" i="1"/>
  <c r="C310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1" i="1"/>
  <c r="C292" i="1"/>
  <c r="C293" i="1"/>
  <c r="C287" i="1"/>
  <c r="C288" i="1"/>
  <c r="C289" i="1"/>
  <c r="C290" i="1"/>
  <c r="C286" i="1"/>
  <c r="C282" i="1"/>
  <c r="C283" i="1"/>
  <c r="C284" i="1"/>
  <c r="C285" i="1"/>
  <c r="C280" i="1"/>
  <c r="C281" i="1"/>
  <c r="C277" i="1"/>
  <c r="C278" i="1"/>
  <c r="C279" i="1"/>
  <c r="C276" i="1"/>
  <c r="C271" i="1"/>
  <c r="C272" i="1"/>
  <c r="C273" i="1"/>
  <c r="C274" i="1"/>
  <c r="C275" i="1"/>
  <c r="C270" i="1"/>
  <c r="C269" i="1"/>
  <c r="C268" i="1"/>
  <c r="C267" i="1"/>
  <c r="C262" i="1"/>
  <c r="C263" i="1"/>
  <c r="C264" i="1"/>
  <c r="C265" i="1"/>
  <c r="C266" i="1"/>
  <c r="C261" i="1"/>
  <c r="C258" i="1"/>
  <c r="C259" i="1"/>
  <c r="C256" i="1"/>
  <c r="C257" i="1"/>
  <c r="C251" i="1"/>
  <c r="C252" i="1"/>
  <c r="C253" i="1"/>
  <c r="C254" i="1"/>
  <c r="C255" i="1"/>
  <c r="C246" i="1"/>
  <c r="C247" i="1"/>
  <c r="C248" i="1"/>
  <c r="C249" i="1"/>
  <c r="C250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30" i="1"/>
  <c r="C231" i="1"/>
  <c r="C232" i="1"/>
  <c r="C233" i="1"/>
  <c r="C228" i="1"/>
  <c r="C229" i="1"/>
  <c r="C227" i="1"/>
  <c r="C225" i="1"/>
  <c r="C226" i="1"/>
  <c r="C221" i="1"/>
  <c r="C222" i="1"/>
  <c r="C223" i="1"/>
  <c r="C224" i="1"/>
  <c r="C214" i="1"/>
  <c r="C215" i="1"/>
  <c r="C212" i="1"/>
  <c r="C213" i="1"/>
  <c r="C210" i="1"/>
  <c r="C211" i="1"/>
  <c r="C206" i="1"/>
  <c r="C207" i="1"/>
  <c r="C208" i="1"/>
  <c r="C209" i="1"/>
  <c r="C205" i="1"/>
  <c r="C203" i="1"/>
  <c r="C204" i="1"/>
  <c r="C197" i="1"/>
  <c r="C198" i="1"/>
  <c r="C199" i="1"/>
  <c r="C200" i="1"/>
  <c r="C201" i="1"/>
  <c r="C202" i="1"/>
  <c r="C196" i="1"/>
  <c r="C187" i="1"/>
  <c r="C188" i="1"/>
  <c r="C189" i="1"/>
  <c r="C190" i="1"/>
  <c r="C191" i="1"/>
  <c r="C192" i="1"/>
  <c r="C193" i="1"/>
  <c r="C194" i="1"/>
  <c r="C195" i="1"/>
  <c r="C184" i="1"/>
  <c r="C182" i="1"/>
  <c r="C183" i="1"/>
  <c r="C181" i="1"/>
  <c r="C180" i="1"/>
  <c r="C176" i="1"/>
  <c r="C177" i="1"/>
  <c r="C178" i="1"/>
  <c r="C179" i="1"/>
  <c r="C175" i="1"/>
  <c r="C174" i="1"/>
  <c r="C173" i="1"/>
  <c r="C172" i="1"/>
  <c r="C171" i="1"/>
  <c r="C168" i="1"/>
  <c r="C169" i="1"/>
  <c r="C170" i="1"/>
  <c r="C164" i="1"/>
  <c r="C165" i="1"/>
  <c r="C166" i="1"/>
  <c r="C167" i="1"/>
  <c r="C163" i="1"/>
  <c r="C155" i="1"/>
  <c r="C156" i="1"/>
  <c r="C157" i="1"/>
  <c r="C158" i="1"/>
  <c r="C159" i="1"/>
  <c r="C160" i="1"/>
  <c r="C161" i="1"/>
  <c r="C162" i="1"/>
  <c r="C151" i="1"/>
  <c r="C152" i="1"/>
  <c r="C153" i="1"/>
  <c r="C154" i="1"/>
  <c r="C150" i="1"/>
  <c r="C145" i="1"/>
  <c r="C146" i="1"/>
  <c r="C147" i="1"/>
  <c r="C148" i="1"/>
  <c r="C149" i="1"/>
  <c r="C142" i="1"/>
  <c r="C143" i="1"/>
  <c r="C144" i="1"/>
  <c r="C138" i="1"/>
  <c r="C139" i="1"/>
  <c r="C140" i="1"/>
  <c r="C141" i="1"/>
  <c r="C136" i="1"/>
  <c r="C137" i="1"/>
  <c r="C131" i="1"/>
  <c r="C132" i="1"/>
  <c r="C133" i="1"/>
  <c r="C134" i="1"/>
  <c r="C135" i="1"/>
  <c r="C121" i="1"/>
  <c r="C122" i="1"/>
  <c r="C123" i="1"/>
  <c r="C124" i="1"/>
  <c r="C125" i="1"/>
  <c r="C126" i="1"/>
  <c r="C127" i="1"/>
  <c r="C128" i="1"/>
  <c r="C129" i="1"/>
  <c r="C130" i="1"/>
  <c r="C117" i="1"/>
  <c r="C118" i="1"/>
  <c r="C119" i="1"/>
  <c r="C120" i="1"/>
  <c r="C113" i="1"/>
  <c r="C114" i="1"/>
  <c r="C115" i="1"/>
  <c r="C116" i="1"/>
  <c r="C109" i="1"/>
  <c r="C110" i="1"/>
  <c r="C111" i="1"/>
  <c r="C112" i="1"/>
  <c r="C108" i="1"/>
  <c r="C107" i="1"/>
  <c r="C106" i="1"/>
  <c r="C2" i="1"/>
  <c r="B2" i="1"/>
  <c r="B118" i="1"/>
  <c r="E329" i="1"/>
  <c r="E353" i="1"/>
  <c r="E477" i="1"/>
  <c r="E471" i="1"/>
  <c r="E397" i="1"/>
  <c r="E190" i="1"/>
  <c r="E157" i="1"/>
  <c r="E79" i="1"/>
  <c r="E216" i="1"/>
  <c r="E240" i="1"/>
  <c r="E234" i="1"/>
  <c r="E270" i="1"/>
  <c r="E9" i="1"/>
  <c r="E10" i="1"/>
  <c r="E5" i="1"/>
  <c r="E20" i="1"/>
  <c r="E42" i="1"/>
  <c r="E111" i="1"/>
  <c r="E171" i="1"/>
  <c r="E196" i="1"/>
  <c r="E368" i="1"/>
  <c r="E459" i="1"/>
  <c r="E49" i="1"/>
  <c r="E176" i="1"/>
  <c r="E6" i="1"/>
  <c r="E2" i="1"/>
  <c r="E3" i="1"/>
  <c r="E129" i="1"/>
  <c r="E262" i="1"/>
  <c r="E523" i="1"/>
  <c r="E210" i="1"/>
  <c r="E197" i="1"/>
  <c r="E151" i="1"/>
  <c r="E313" i="1"/>
  <c r="E62" i="1"/>
  <c r="E40" i="1"/>
  <c r="E94" i="1"/>
  <c r="E354" i="1"/>
  <c r="E363" i="1"/>
  <c r="E483" i="1"/>
  <c r="E282" i="1"/>
  <c r="E374" i="1"/>
  <c r="E406" i="1"/>
  <c r="E246" i="1"/>
  <c r="E355" i="1"/>
  <c r="E212" i="1"/>
  <c r="E256" i="1"/>
  <c r="E96" i="1"/>
  <c r="E351" i="1"/>
  <c r="E187" i="1"/>
  <c r="E214" i="1"/>
  <c r="E115" i="1"/>
  <c r="E283" i="1"/>
  <c r="E331" i="1"/>
  <c r="E228" i="1"/>
  <c r="E341" i="1"/>
  <c r="E64" i="1"/>
  <c r="E164" i="1"/>
  <c r="E165" i="1"/>
  <c r="E93" i="1"/>
  <c r="E91" i="1"/>
  <c r="E90" i="1"/>
  <c r="E102" i="1"/>
  <c r="E206" i="1"/>
  <c r="E46" i="1"/>
  <c r="E134" i="1"/>
  <c r="E271" i="1"/>
  <c r="E277" i="1"/>
  <c r="E287" i="1"/>
  <c r="E38" i="1"/>
  <c r="E116" i="1"/>
  <c r="E188" i="1"/>
  <c r="E215" i="1"/>
  <c r="E284" i="1"/>
  <c r="E395" i="1"/>
  <c r="E8" i="1"/>
  <c r="E138" i="1"/>
  <c r="E294" i="1"/>
  <c r="E315" i="1"/>
  <c r="E230" i="1"/>
  <c r="E434" i="1"/>
  <c r="E177" i="1"/>
  <c r="E247" i="1"/>
  <c r="E435" i="1"/>
  <c r="E98" i="1"/>
  <c r="E18" i="1"/>
  <c r="E152" i="1"/>
  <c r="E19" i="1"/>
  <c r="E198" i="1"/>
  <c r="E408" i="1"/>
  <c r="E47" i="1"/>
  <c r="E103" i="1"/>
  <c r="E65" i="1"/>
  <c r="E166" i="1"/>
  <c r="E280" i="1"/>
  <c r="E108" i="1"/>
  <c r="E248" i="1"/>
  <c r="E251" i="1"/>
  <c r="E4" i="1"/>
  <c r="E447" i="1"/>
  <c r="E417" i="1"/>
  <c r="E498" i="1"/>
  <c r="E252" i="1"/>
  <c r="E367" i="1"/>
  <c r="E22" i="1"/>
  <c r="E143" i="1"/>
  <c r="E142" i="1"/>
  <c r="E454" i="1"/>
  <c r="E450" i="1"/>
  <c r="E499" i="1"/>
  <c r="E387" i="1"/>
  <c r="E309" i="1"/>
  <c r="E15" i="1"/>
  <c r="E27" i="1"/>
  <c r="E26" i="1"/>
  <c r="E249" i="1"/>
  <c r="E149" i="1"/>
  <c r="E153" i="1"/>
  <c r="E180" i="1"/>
  <c r="E428" i="1"/>
  <c r="E54" i="1"/>
  <c r="E155" i="1"/>
  <c r="E174" i="1"/>
  <c r="E175" i="1"/>
  <c r="E178" i="1"/>
  <c r="E261" i="1"/>
  <c r="E295" i="1"/>
  <c r="E337" i="1"/>
  <c r="E426" i="1"/>
  <c r="E433" i="1"/>
  <c r="E492" i="1"/>
  <c r="E339" i="1"/>
  <c r="E381" i="1"/>
  <c r="E427" i="1"/>
  <c r="E432" i="1"/>
  <c r="E485" i="1"/>
  <c r="E493" i="1"/>
  <c r="E348" i="1"/>
  <c r="E253" i="1"/>
  <c r="E388" i="1"/>
  <c r="E519" i="1"/>
  <c r="E455" i="1"/>
  <c r="E263" i="1"/>
  <c r="E260" i="1"/>
  <c r="E254" i="1"/>
  <c r="E274" i="1"/>
  <c r="E141" i="1"/>
  <c r="E328" i="1"/>
  <c r="E338" i="1"/>
  <c r="E343" i="1"/>
  <c r="E409" i="1"/>
  <c r="E402" i="1"/>
  <c r="E405" i="1"/>
  <c r="E404" i="1"/>
  <c r="E416" i="1"/>
  <c r="E403" i="1"/>
  <c r="E511" i="1"/>
  <c r="E508" i="1"/>
  <c r="E512" i="1"/>
  <c r="E510" i="1"/>
  <c r="E509" i="1"/>
  <c r="E375" i="1"/>
  <c r="E191" i="1"/>
  <c r="E241" i="1"/>
  <c r="E235" i="1"/>
  <c r="E325" i="1"/>
  <c r="E422" i="1"/>
  <c r="E478" i="1"/>
  <c r="E472" i="1"/>
  <c r="E440" i="1"/>
  <c r="E398" i="1"/>
  <c r="E392" i="1"/>
  <c r="E383" i="1"/>
  <c r="E158" i="1"/>
  <c r="E217" i="1"/>
  <c r="E131" i="1"/>
  <c r="E312" i="1"/>
  <c r="E486" i="1"/>
  <c r="E436" i="1"/>
  <c r="E456" i="1"/>
  <c r="E451" i="1"/>
  <c r="E389" i="1"/>
  <c r="E264" i="1"/>
  <c r="E275" i="1"/>
  <c r="E139" i="1"/>
  <c r="E506" i="1"/>
  <c r="E199" i="1"/>
  <c r="E76" i="1"/>
  <c r="E443" i="1"/>
  <c r="E520" i="1"/>
  <c r="E364" i="1"/>
  <c r="E218" i="1"/>
  <c r="E184" i="1"/>
  <c r="E113" i="1"/>
  <c r="E350" i="1"/>
  <c r="E357" i="1"/>
  <c r="E390" i="1"/>
  <c r="E487" i="1"/>
  <c r="E437" i="1"/>
  <c r="E457" i="1"/>
  <c r="E452" i="1"/>
  <c r="E494" i="1"/>
  <c r="E265" i="1"/>
  <c r="E172" i="1"/>
  <c r="E308" i="1"/>
  <c r="E147" i="1"/>
  <c r="E99" i="1"/>
  <c r="E89" i="1"/>
  <c r="E163" i="1"/>
  <c r="E36" i="1"/>
  <c r="E71" i="1"/>
  <c r="E61" i="1"/>
  <c r="E288" i="1"/>
  <c r="E121" i="1"/>
  <c r="E415" i="1"/>
  <c r="E460" i="1"/>
  <c r="E465" i="1"/>
  <c r="E43" i="1"/>
  <c r="E179" i="1"/>
  <c r="E286" i="1"/>
  <c r="E297" i="1"/>
  <c r="E305" i="1"/>
  <c r="E57" i="1"/>
  <c r="E60" i="1"/>
  <c r="E59" i="1"/>
  <c r="E58" i="1"/>
  <c r="E378" i="1"/>
  <c r="E207" i="1"/>
  <c r="E45" i="1"/>
  <c r="E205" i="1"/>
  <c r="E140" i="1"/>
  <c r="E125" i="1"/>
  <c r="E300" i="1"/>
  <c r="E306" i="1"/>
  <c r="E345" i="1"/>
  <c r="E423" i="1"/>
  <c r="E335" i="1"/>
  <c r="E258" i="1"/>
  <c r="E21" i="1"/>
  <c r="E14" i="1"/>
  <c r="E72" i="1"/>
  <c r="E168" i="1"/>
  <c r="E185" i="1"/>
  <c r="E362" i="1"/>
  <c r="E77" i="1"/>
  <c r="E384" i="1"/>
  <c r="E393" i="1"/>
  <c r="E399" i="1"/>
  <c r="E310" i="1"/>
  <c r="E479" i="1"/>
  <c r="E473" i="1"/>
  <c r="E192" i="1"/>
  <c r="E159" i="1"/>
  <c r="E80" i="1"/>
  <c r="E219" i="1"/>
  <c r="E100" i="1"/>
  <c r="E242" i="1"/>
  <c r="E236" i="1"/>
  <c r="E200" i="1"/>
  <c r="E438" i="1"/>
  <c r="E458" i="1"/>
  <c r="E453" i="1"/>
  <c r="E135" i="1"/>
  <c r="E316" i="1"/>
  <c r="E37" i="1"/>
  <c r="E480" i="1"/>
  <c r="E474" i="1"/>
  <c r="E418" i="1"/>
  <c r="E502" i="1"/>
  <c r="E193" i="1"/>
  <c r="E291" i="1"/>
  <c r="E514" i="1"/>
  <c r="E289" i="1"/>
  <c r="E379" i="1"/>
  <c r="E208" i="1"/>
  <c r="E461" i="1"/>
  <c r="E522" i="1"/>
  <c r="E201" i="1"/>
  <c r="E66" i="1"/>
  <c r="E167" i="1"/>
  <c r="E229" i="1"/>
  <c r="E281" i="1"/>
  <c r="E16" i="1"/>
  <c r="E73" i="1"/>
  <c r="E507" i="1"/>
  <c r="E173" i="1"/>
  <c r="E182" i="1"/>
  <c r="E156" i="1"/>
  <c r="E67" i="1"/>
  <c r="E292" i="1"/>
  <c r="E376" i="1"/>
  <c r="E424" i="1"/>
  <c r="E484" i="1"/>
  <c r="E446" i="1"/>
  <c r="E439" i="1"/>
  <c r="E513" i="1"/>
  <c r="E55" i="1"/>
  <c r="E298" i="1"/>
  <c r="E303" i="1"/>
  <c r="E317" i="1"/>
  <c r="E352" i="1"/>
  <c r="E356" i="1"/>
  <c r="E373" i="1"/>
  <c r="E369" i="1"/>
  <c r="E380" i="1"/>
  <c r="E189" i="1"/>
  <c r="E516" i="1"/>
  <c r="E285" i="1"/>
  <c r="E412" i="1"/>
  <c r="E33" i="1"/>
  <c r="E39" i="1"/>
  <c r="E211" i="1"/>
  <c r="E269" i="1"/>
  <c r="E344" i="1"/>
  <c r="E23" i="1"/>
  <c r="E133" i="1"/>
  <c r="E293" i="1"/>
  <c r="E370" i="1"/>
  <c r="E105" i="1"/>
  <c r="E106" i="1"/>
  <c r="E181" i="1"/>
  <c r="E225" i="1"/>
  <c r="E466" i="1"/>
  <c r="E314" i="1"/>
  <c r="E75" i="1"/>
  <c r="E104" i="1"/>
  <c r="E107" i="1"/>
  <c r="E114" i="1"/>
  <c r="E183" i="1"/>
  <c r="E372" i="1"/>
  <c r="E349" i="1"/>
  <c r="E407" i="1"/>
  <c r="E467" i="1"/>
  <c r="E347" i="1"/>
  <c r="E365" i="1"/>
  <c r="E444" i="1"/>
  <c r="E24" i="1"/>
  <c r="E481" i="1"/>
  <c r="E475" i="1"/>
  <c r="E441" i="1"/>
  <c r="E243" i="1"/>
  <c r="E237" i="1"/>
  <c r="E186" i="1"/>
  <c r="E85" i="1"/>
  <c r="E97" i="1"/>
  <c r="E146" i="1"/>
  <c r="E221" i="1"/>
  <c r="E231" i="1"/>
  <c r="E272" i="1"/>
  <c r="E276" i="1"/>
  <c r="E278" i="1"/>
  <c r="E301" i="1"/>
  <c r="E304" i="1"/>
  <c r="E333" i="1"/>
  <c r="E342" i="1"/>
  <c r="E346" i="1"/>
  <c r="E448" i="1"/>
  <c r="E503" i="1"/>
  <c r="E419" i="1"/>
  <c r="E525" i="1"/>
  <c r="E160" i="1"/>
  <c r="E81" i="1"/>
  <c r="E119" i="1"/>
  <c r="E150" i="1"/>
  <c r="E145" i="1"/>
  <c r="E468" i="1"/>
  <c r="E226" i="1"/>
  <c r="E449" i="1"/>
  <c r="E420" i="1"/>
  <c r="E32" i="1"/>
  <c r="E31" i="1"/>
  <c r="E88" i="1"/>
  <c r="E117" i="1"/>
  <c r="E124" i="1"/>
  <c r="E154" i="1"/>
  <c r="E377" i="1"/>
  <c r="E204" i="1"/>
  <c r="E203" i="1"/>
  <c r="E500" i="1"/>
  <c r="E515" i="1"/>
  <c r="E334" i="1"/>
  <c r="E517" i="1"/>
  <c r="E361" i="1"/>
  <c r="E462" i="1"/>
  <c r="E469" i="1"/>
  <c r="E490" i="1"/>
  <c r="E495" i="1"/>
  <c r="E194" i="1"/>
  <c r="E82" i="1"/>
  <c r="E128" i="1"/>
  <c r="E161" i="1"/>
  <c r="E220" i="1"/>
  <c r="E296" i="1"/>
  <c r="E69" i="1"/>
  <c r="E195" i="1"/>
  <c r="E120" i="1"/>
  <c r="E101" i="1"/>
  <c r="E244" i="1"/>
  <c r="E238" i="1"/>
  <c r="E318" i="1"/>
  <c r="E257" i="1"/>
  <c r="E386" i="1"/>
  <c r="E521" i="1"/>
  <c r="E327" i="1"/>
  <c r="E11" i="1"/>
  <c r="E13" i="1"/>
  <c r="E41" i="1"/>
  <c r="E51" i="1"/>
  <c r="E50" i="1"/>
  <c r="E53" i="1"/>
  <c r="E56" i="1"/>
  <c r="E63" i="1"/>
  <c r="E78" i="1"/>
  <c r="E95" i="1"/>
  <c r="E130" i="1"/>
  <c r="E169" i="1"/>
  <c r="E330" i="1"/>
  <c r="E430" i="1"/>
  <c r="E137" i="1"/>
  <c r="E17" i="1"/>
  <c r="E25" i="1"/>
  <c r="E30" i="1"/>
  <c r="E34" i="1"/>
  <c r="E431" i="1"/>
  <c r="E122" i="1"/>
  <c r="E429" i="1"/>
  <c r="E400" i="1"/>
  <c r="E394" i="1"/>
  <c r="E385" i="1"/>
  <c r="E267" i="1"/>
  <c r="E413" i="1"/>
  <c r="E227" i="1"/>
  <c r="E259" i="1"/>
  <c r="E526" i="1"/>
  <c r="E126" i="1"/>
  <c r="E74" i="1"/>
  <c r="E92" i="1"/>
  <c r="E144" i="1"/>
  <c r="E501" i="1"/>
  <c r="E266" i="1"/>
  <c r="E332" i="1"/>
  <c r="E360" i="1"/>
  <c r="E255" i="1"/>
  <c r="E250" i="1"/>
  <c r="E320" i="1"/>
  <c r="E319" i="1"/>
  <c r="E410" i="1"/>
  <c r="E382" i="1"/>
  <c r="E290" i="1"/>
  <c r="E148" i="1"/>
  <c r="E48" i="1"/>
  <c r="E35" i="1"/>
  <c r="E7" i="1"/>
  <c r="E132" i="1"/>
  <c r="E302" i="1"/>
  <c r="E311" i="1"/>
  <c r="E336" i="1"/>
  <c r="E411" i="1"/>
  <c r="E425" i="1"/>
  <c r="E482" i="1"/>
  <c r="E476" i="1"/>
  <c r="E445" i="1"/>
  <c r="E442" i="1"/>
  <c r="E421" i="1"/>
  <c r="E68" i="1"/>
  <c r="E245" i="1"/>
  <c r="E239" i="1"/>
  <c r="E371" i="1"/>
  <c r="E488" i="1"/>
  <c r="E524" i="1"/>
  <c r="E213" i="1"/>
  <c r="E12" i="1"/>
  <c r="E123" i="1"/>
  <c r="E401" i="1"/>
  <c r="E326" i="1"/>
  <c r="E222" i="1"/>
  <c r="E127" i="1"/>
  <c r="E273" i="1"/>
  <c r="E359" i="1"/>
  <c r="E489" i="1"/>
  <c r="E52" i="1"/>
  <c r="E86" i="1"/>
  <c r="E28" i="1"/>
  <c r="E491" i="1"/>
  <c r="E170" i="1"/>
  <c r="E414" i="1"/>
  <c r="E497" i="1"/>
  <c r="E307" i="1"/>
  <c r="E324" i="1"/>
  <c r="E323" i="1"/>
  <c r="E322" i="1"/>
  <c r="E321" i="1"/>
  <c r="E366" i="1"/>
  <c r="E529" i="1"/>
  <c r="E504" i="1"/>
  <c r="E528" i="1"/>
  <c r="E44" i="1"/>
  <c r="E112" i="1"/>
  <c r="E110" i="1"/>
  <c r="E109" i="1"/>
  <c r="E136" i="1"/>
  <c r="E162" i="1"/>
  <c r="E83" i="1"/>
  <c r="E223" i="1"/>
  <c r="E232" i="1"/>
  <c r="E268" i="1"/>
  <c r="E299" i="1"/>
  <c r="E358" i="1"/>
  <c r="E84" i="1"/>
  <c r="E29" i="1"/>
  <c r="E518" i="1"/>
  <c r="E505" i="1"/>
  <c r="E496" i="1"/>
  <c r="E70" i="1"/>
  <c r="E527" i="1"/>
  <c r="E87" i="1"/>
  <c r="E224" i="1"/>
  <c r="E233" i="1"/>
  <c r="E279" i="1"/>
  <c r="E463" i="1"/>
  <c r="E464" i="1"/>
  <c r="E340" i="1"/>
  <c r="E391" i="1"/>
  <c r="E470" i="1"/>
  <c r="E202" i="1"/>
  <c r="E209" i="1"/>
  <c r="E396" i="1"/>
  <c r="B329" i="1"/>
  <c r="B353" i="1"/>
  <c r="B477" i="1"/>
  <c r="B471" i="1"/>
  <c r="B397" i="1"/>
  <c r="B190" i="1"/>
  <c r="B157" i="1"/>
  <c r="B79" i="1"/>
  <c r="B216" i="1"/>
  <c r="B240" i="1"/>
  <c r="B234" i="1"/>
  <c r="B270" i="1"/>
  <c r="B9" i="1"/>
  <c r="B10" i="1"/>
  <c r="B5" i="1"/>
  <c r="B20" i="1"/>
  <c r="B42" i="1"/>
  <c r="B111" i="1"/>
  <c r="B171" i="1"/>
  <c r="B196" i="1"/>
  <c r="B368" i="1"/>
  <c r="B459" i="1"/>
  <c r="B49" i="1"/>
  <c r="B176" i="1"/>
  <c r="B6" i="1"/>
  <c r="B3" i="1"/>
  <c r="B129" i="1"/>
  <c r="B262" i="1"/>
  <c r="B523" i="1"/>
  <c r="B210" i="1"/>
  <c r="B197" i="1"/>
  <c r="B151" i="1"/>
  <c r="B313" i="1"/>
  <c r="B62" i="1"/>
  <c r="B40" i="1"/>
  <c r="B94" i="1"/>
  <c r="B354" i="1"/>
  <c r="B363" i="1"/>
  <c r="B483" i="1"/>
  <c r="B282" i="1"/>
  <c r="B374" i="1"/>
  <c r="B406" i="1"/>
  <c r="B246" i="1"/>
  <c r="B355" i="1"/>
  <c r="B212" i="1"/>
  <c r="B256" i="1"/>
  <c r="B96" i="1"/>
  <c r="B351" i="1"/>
  <c r="B187" i="1"/>
  <c r="B214" i="1"/>
  <c r="B115" i="1"/>
  <c r="B283" i="1"/>
  <c r="B331" i="1"/>
  <c r="B228" i="1"/>
  <c r="B341" i="1"/>
  <c r="B64" i="1"/>
  <c r="B164" i="1"/>
  <c r="B165" i="1"/>
  <c r="B93" i="1"/>
  <c r="B91" i="1"/>
  <c r="B90" i="1"/>
  <c r="B102" i="1"/>
  <c r="B206" i="1"/>
  <c r="B46" i="1"/>
  <c r="B134" i="1"/>
  <c r="B271" i="1"/>
  <c r="B277" i="1"/>
  <c r="B287" i="1"/>
  <c r="B38" i="1"/>
  <c r="B116" i="1"/>
  <c r="B188" i="1"/>
  <c r="B215" i="1"/>
  <c r="B284" i="1"/>
  <c r="B395" i="1"/>
  <c r="B8" i="1"/>
  <c r="B138" i="1"/>
  <c r="B294" i="1"/>
  <c r="B315" i="1"/>
  <c r="B230" i="1"/>
  <c r="B434" i="1"/>
  <c r="B177" i="1"/>
  <c r="B247" i="1"/>
  <c r="B435" i="1"/>
  <c r="B98" i="1"/>
  <c r="B18" i="1"/>
  <c r="B152" i="1"/>
  <c r="B19" i="1"/>
  <c r="B198" i="1"/>
  <c r="B408" i="1"/>
  <c r="B47" i="1"/>
  <c r="B103" i="1"/>
  <c r="B65" i="1"/>
  <c r="B166" i="1"/>
  <c r="B280" i="1"/>
  <c r="B108" i="1"/>
  <c r="B248" i="1"/>
  <c r="B251" i="1"/>
  <c r="B4" i="1"/>
  <c r="B447" i="1"/>
  <c r="B417" i="1"/>
  <c r="B498" i="1"/>
  <c r="B252" i="1"/>
  <c r="B367" i="1"/>
  <c r="B22" i="1"/>
  <c r="B143" i="1"/>
  <c r="B142" i="1"/>
  <c r="B454" i="1"/>
  <c r="B450" i="1"/>
  <c r="B499" i="1"/>
  <c r="B387" i="1"/>
  <c r="B309" i="1"/>
  <c r="B15" i="1"/>
  <c r="B27" i="1"/>
  <c r="B26" i="1"/>
  <c r="B249" i="1"/>
  <c r="B149" i="1"/>
  <c r="B153" i="1"/>
  <c r="B180" i="1"/>
  <c r="B428" i="1"/>
  <c r="B54" i="1"/>
  <c r="B155" i="1"/>
  <c r="B174" i="1"/>
  <c r="B175" i="1"/>
  <c r="B178" i="1"/>
  <c r="B261" i="1"/>
  <c r="B295" i="1"/>
  <c r="B337" i="1"/>
  <c r="B426" i="1"/>
  <c r="B433" i="1"/>
  <c r="B492" i="1"/>
  <c r="B339" i="1"/>
  <c r="B381" i="1"/>
  <c r="B427" i="1"/>
  <c r="B432" i="1"/>
  <c r="B485" i="1"/>
  <c r="B493" i="1"/>
  <c r="B348" i="1"/>
  <c r="B253" i="1"/>
  <c r="B388" i="1"/>
  <c r="B519" i="1"/>
  <c r="B455" i="1"/>
  <c r="B263" i="1"/>
  <c r="B260" i="1"/>
  <c r="B254" i="1"/>
  <c r="B274" i="1"/>
  <c r="B141" i="1"/>
  <c r="B328" i="1"/>
  <c r="B338" i="1"/>
  <c r="B343" i="1"/>
  <c r="B409" i="1"/>
  <c r="B402" i="1"/>
  <c r="B405" i="1"/>
  <c r="B404" i="1"/>
  <c r="B416" i="1"/>
  <c r="B403" i="1"/>
  <c r="B511" i="1"/>
  <c r="B508" i="1"/>
  <c r="B512" i="1"/>
  <c r="B510" i="1"/>
  <c r="B509" i="1"/>
  <c r="B375" i="1"/>
  <c r="B191" i="1"/>
  <c r="B241" i="1"/>
  <c r="B235" i="1"/>
  <c r="B325" i="1"/>
  <c r="B422" i="1"/>
  <c r="B478" i="1"/>
  <c r="B472" i="1"/>
  <c r="B440" i="1"/>
  <c r="B398" i="1"/>
  <c r="B392" i="1"/>
  <c r="B383" i="1"/>
  <c r="B158" i="1"/>
  <c r="B217" i="1"/>
  <c r="B131" i="1"/>
  <c r="B312" i="1"/>
  <c r="B486" i="1"/>
  <c r="B436" i="1"/>
  <c r="B456" i="1"/>
  <c r="B451" i="1"/>
  <c r="B389" i="1"/>
  <c r="B264" i="1"/>
  <c r="B275" i="1"/>
  <c r="B139" i="1"/>
  <c r="B506" i="1"/>
  <c r="B199" i="1"/>
  <c r="B76" i="1"/>
  <c r="B443" i="1"/>
  <c r="B520" i="1"/>
  <c r="B364" i="1"/>
  <c r="B218" i="1"/>
  <c r="B184" i="1"/>
  <c r="B113" i="1"/>
  <c r="B350" i="1"/>
  <c r="B357" i="1"/>
  <c r="B390" i="1"/>
  <c r="B487" i="1"/>
  <c r="B437" i="1"/>
  <c r="B457" i="1"/>
  <c r="B452" i="1"/>
  <c r="B494" i="1"/>
  <c r="B265" i="1"/>
  <c r="B172" i="1"/>
  <c r="B308" i="1"/>
  <c r="B147" i="1"/>
  <c r="B99" i="1"/>
  <c r="B89" i="1"/>
  <c r="B163" i="1"/>
  <c r="B36" i="1"/>
  <c r="B71" i="1"/>
  <c r="B61" i="1"/>
  <c r="B288" i="1"/>
  <c r="B121" i="1"/>
  <c r="B415" i="1"/>
  <c r="B460" i="1"/>
  <c r="B465" i="1"/>
  <c r="B43" i="1"/>
  <c r="B179" i="1"/>
  <c r="B286" i="1"/>
  <c r="B297" i="1"/>
  <c r="B305" i="1"/>
  <c r="B57" i="1"/>
  <c r="B60" i="1"/>
  <c r="B59" i="1"/>
  <c r="B58" i="1"/>
  <c r="B378" i="1"/>
  <c r="B207" i="1"/>
  <c r="B45" i="1"/>
  <c r="B205" i="1"/>
  <c r="B140" i="1"/>
  <c r="B125" i="1"/>
  <c r="B300" i="1"/>
  <c r="B306" i="1"/>
  <c r="B345" i="1"/>
  <c r="B423" i="1"/>
  <c r="B335" i="1"/>
  <c r="B258" i="1"/>
  <c r="B21" i="1"/>
  <c r="B14" i="1"/>
  <c r="B72" i="1"/>
  <c r="B168" i="1"/>
  <c r="B185" i="1"/>
  <c r="B362" i="1"/>
  <c r="B77" i="1"/>
  <c r="B384" i="1"/>
  <c r="B393" i="1"/>
  <c r="B399" i="1"/>
  <c r="B310" i="1"/>
  <c r="B479" i="1"/>
  <c r="B473" i="1"/>
  <c r="B192" i="1"/>
  <c r="B159" i="1"/>
  <c r="B80" i="1"/>
  <c r="B219" i="1"/>
  <c r="B100" i="1"/>
  <c r="B242" i="1"/>
  <c r="B236" i="1"/>
  <c r="B200" i="1"/>
  <c r="B438" i="1"/>
  <c r="B458" i="1"/>
  <c r="B453" i="1"/>
  <c r="B135" i="1"/>
  <c r="B316" i="1"/>
  <c r="B37" i="1"/>
  <c r="B480" i="1"/>
  <c r="B474" i="1"/>
  <c r="B418" i="1"/>
  <c r="B502" i="1"/>
  <c r="B193" i="1"/>
  <c r="B291" i="1"/>
  <c r="B514" i="1"/>
  <c r="B289" i="1"/>
  <c r="B379" i="1"/>
  <c r="B208" i="1"/>
  <c r="B461" i="1"/>
  <c r="B522" i="1"/>
  <c r="B201" i="1"/>
  <c r="B66" i="1"/>
  <c r="B167" i="1"/>
  <c r="B229" i="1"/>
  <c r="B281" i="1"/>
  <c r="B16" i="1"/>
  <c r="B73" i="1"/>
  <c r="B507" i="1"/>
  <c r="B173" i="1"/>
  <c r="B182" i="1"/>
  <c r="B156" i="1"/>
  <c r="B67" i="1"/>
  <c r="B292" i="1"/>
  <c r="B376" i="1"/>
  <c r="B424" i="1"/>
  <c r="B484" i="1"/>
  <c r="B446" i="1"/>
  <c r="B439" i="1"/>
  <c r="B513" i="1"/>
  <c r="B55" i="1"/>
  <c r="B298" i="1"/>
  <c r="B303" i="1"/>
  <c r="B317" i="1"/>
  <c r="B352" i="1"/>
  <c r="B356" i="1"/>
  <c r="B373" i="1"/>
  <c r="B369" i="1"/>
  <c r="B380" i="1"/>
  <c r="B189" i="1"/>
  <c r="B516" i="1"/>
  <c r="B285" i="1"/>
  <c r="B412" i="1"/>
  <c r="B33" i="1"/>
  <c r="B39" i="1"/>
  <c r="B211" i="1"/>
  <c r="B269" i="1"/>
  <c r="B344" i="1"/>
  <c r="B23" i="1"/>
  <c r="B133" i="1"/>
  <c r="B293" i="1"/>
  <c r="B370" i="1"/>
  <c r="B105" i="1"/>
  <c r="B106" i="1"/>
  <c r="B181" i="1"/>
  <c r="B225" i="1"/>
  <c r="B466" i="1"/>
  <c r="B314" i="1"/>
  <c r="B75" i="1"/>
  <c r="B104" i="1"/>
  <c r="B107" i="1"/>
  <c r="B114" i="1"/>
  <c r="B183" i="1"/>
  <c r="B372" i="1"/>
  <c r="B349" i="1"/>
  <c r="B407" i="1"/>
  <c r="B467" i="1"/>
  <c r="B347" i="1"/>
  <c r="B365" i="1"/>
  <c r="B444" i="1"/>
  <c r="B24" i="1"/>
  <c r="B481" i="1"/>
  <c r="B475" i="1"/>
  <c r="B441" i="1"/>
  <c r="B243" i="1"/>
  <c r="B237" i="1"/>
  <c r="B186" i="1"/>
  <c r="B85" i="1"/>
  <c r="B97" i="1"/>
  <c r="B146" i="1"/>
  <c r="B221" i="1"/>
  <c r="B231" i="1"/>
  <c r="B272" i="1"/>
  <c r="B276" i="1"/>
  <c r="B278" i="1"/>
  <c r="B301" i="1"/>
  <c r="B304" i="1"/>
  <c r="B333" i="1"/>
  <c r="B342" i="1"/>
  <c r="B346" i="1"/>
  <c r="B448" i="1"/>
  <c r="B503" i="1"/>
  <c r="B419" i="1"/>
  <c r="B525" i="1"/>
  <c r="B160" i="1"/>
  <c r="B81" i="1"/>
  <c r="B119" i="1"/>
  <c r="B150" i="1"/>
  <c r="B145" i="1"/>
  <c r="B468" i="1"/>
  <c r="B226" i="1"/>
  <c r="B449" i="1"/>
  <c r="B420" i="1"/>
  <c r="B32" i="1"/>
  <c r="B31" i="1"/>
  <c r="B88" i="1"/>
  <c r="B117" i="1"/>
  <c r="B124" i="1"/>
  <c r="B154" i="1"/>
  <c r="B377" i="1"/>
  <c r="B204" i="1"/>
  <c r="B203" i="1"/>
  <c r="B500" i="1"/>
  <c r="B515" i="1"/>
  <c r="B334" i="1"/>
  <c r="B517" i="1"/>
  <c r="B361" i="1"/>
  <c r="B462" i="1"/>
  <c r="B469" i="1"/>
  <c r="B490" i="1"/>
  <c r="B495" i="1"/>
  <c r="B194" i="1"/>
  <c r="B82" i="1"/>
  <c r="B128" i="1"/>
  <c r="B161" i="1"/>
  <c r="B220" i="1"/>
  <c r="B296" i="1"/>
  <c r="B69" i="1"/>
  <c r="B195" i="1"/>
  <c r="B120" i="1"/>
  <c r="B101" i="1"/>
  <c r="B244" i="1"/>
  <c r="B238" i="1"/>
  <c r="B318" i="1"/>
  <c r="B257" i="1"/>
  <c r="B386" i="1"/>
  <c r="B521" i="1"/>
  <c r="B327" i="1"/>
  <c r="B11" i="1"/>
  <c r="B13" i="1"/>
  <c r="B41" i="1"/>
  <c r="B51" i="1"/>
  <c r="B50" i="1"/>
  <c r="B53" i="1"/>
  <c r="B56" i="1"/>
  <c r="B63" i="1"/>
  <c r="B78" i="1"/>
  <c r="B95" i="1"/>
  <c r="B130" i="1"/>
  <c r="B169" i="1"/>
  <c r="B330" i="1"/>
  <c r="B430" i="1"/>
  <c r="B137" i="1"/>
  <c r="B17" i="1"/>
  <c r="B25" i="1"/>
  <c r="B30" i="1"/>
  <c r="B34" i="1"/>
  <c r="B431" i="1"/>
  <c r="B122" i="1"/>
  <c r="B429" i="1"/>
  <c r="B400" i="1"/>
  <c r="B394" i="1"/>
  <c r="B385" i="1"/>
  <c r="B267" i="1"/>
  <c r="B413" i="1"/>
  <c r="B227" i="1"/>
  <c r="B259" i="1"/>
  <c r="B526" i="1"/>
  <c r="B126" i="1"/>
  <c r="B74" i="1"/>
  <c r="B92" i="1"/>
  <c r="B144" i="1"/>
  <c r="B501" i="1"/>
  <c r="B266" i="1"/>
  <c r="B332" i="1"/>
  <c r="B360" i="1"/>
  <c r="B255" i="1"/>
  <c r="B250" i="1"/>
  <c r="B320" i="1"/>
  <c r="B319" i="1"/>
  <c r="B410" i="1"/>
  <c r="B382" i="1"/>
  <c r="B290" i="1"/>
  <c r="B148" i="1"/>
  <c r="B48" i="1"/>
  <c r="B35" i="1"/>
  <c r="B7" i="1"/>
  <c r="B132" i="1"/>
  <c r="B302" i="1"/>
  <c r="B311" i="1"/>
  <c r="B336" i="1"/>
  <c r="B411" i="1"/>
  <c r="B425" i="1"/>
  <c r="B482" i="1"/>
  <c r="B476" i="1"/>
  <c r="B445" i="1"/>
  <c r="B442" i="1"/>
  <c r="B421" i="1"/>
  <c r="B68" i="1"/>
  <c r="B245" i="1"/>
  <c r="B239" i="1"/>
  <c r="B371" i="1"/>
  <c r="B488" i="1"/>
  <c r="B524" i="1"/>
  <c r="B213" i="1"/>
  <c r="B12" i="1"/>
  <c r="B123" i="1"/>
  <c r="B401" i="1"/>
  <c r="B326" i="1"/>
  <c r="B222" i="1"/>
  <c r="B127" i="1"/>
  <c r="B273" i="1"/>
  <c r="B359" i="1"/>
  <c r="B489" i="1"/>
  <c r="B52" i="1"/>
  <c r="B86" i="1"/>
  <c r="B28" i="1"/>
  <c r="B491" i="1"/>
  <c r="B170" i="1"/>
  <c r="B414" i="1"/>
  <c r="B497" i="1"/>
  <c r="B307" i="1"/>
  <c r="B324" i="1"/>
  <c r="B323" i="1"/>
  <c r="B322" i="1"/>
  <c r="B321" i="1"/>
  <c r="B366" i="1"/>
  <c r="B529" i="1"/>
  <c r="B504" i="1"/>
  <c r="B528" i="1"/>
  <c r="B44" i="1"/>
  <c r="B112" i="1"/>
  <c r="B110" i="1"/>
  <c r="B109" i="1"/>
  <c r="B136" i="1"/>
  <c r="B162" i="1"/>
  <c r="B83" i="1"/>
  <c r="B223" i="1"/>
  <c r="B232" i="1"/>
  <c r="B268" i="1"/>
  <c r="B299" i="1"/>
  <c r="B358" i="1"/>
  <c r="B84" i="1"/>
  <c r="B29" i="1"/>
  <c r="B518" i="1"/>
  <c r="B505" i="1"/>
  <c r="B496" i="1"/>
  <c r="B70" i="1"/>
  <c r="B527" i="1"/>
  <c r="B87" i="1"/>
  <c r="B224" i="1"/>
  <c r="B233" i="1"/>
  <c r="B279" i="1"/>
  <c r="B463" i="1"/>
  <c r="B464" i="1"/>
  <c r="B340" i="1"/>
  <c r="B391" i="1"/>
  <c r="B470" i="1"/>
  <c r="B202" i="1"/>
  <c r="B209" i="1"/>
  <c r="B396" i="1"/>
  <c r="E118" i="1"/>
  <c r="A139" i="1"/>
  <c r="A506" i="1"/>
  <c r="A199" i="1"/>
  <c r="A76" i="1"/>
  <c r="A443" i="1"/>
  <c r="A520" i="1"/>
  <c r="A364" i="1"/>
  <c r="A218" i="1"/>
  <c r="A184" i="1"/>
  <c r="A113" i="1"/>
  <c r="A350" i="1"/>
  <c r="A357" i="1"/>
  <c r="A390" i="1"/>
  <c r="A487" i="1"/>
  <c r="A437" i="1"/>
  <c r="A457" i="1"/>
  <c r="A452" i="1"/>
  <c r="A494" i="1"/>
  <c r="A265" i="1"/>
  <c r="A172" i="1"/>
  <c r="A308" i="1"/>
  <c r="A147" i="1"/>
  <c r="A99" i="1"/>
  <c r="A89" i="1"/>
  <c r="A163" i="1"/>
  <c r="A36" i="1"/>
  <c r="A71" i="1"/>
  <c r="A61" i="1"/>
  <c r="A288" i="1"/>
  <c r="A121" i="1"/>
  <c r="A415" i="1"/>
  <c r="A460" i="1"/>
  <c r="A465" i="1"/>
  <c r="A43" i="1"/>
  <c r="A179" i="1"/>
  <c r="A286" i="1"/>
  <c r="A297" i="1"/>
  <c r="A305" i="1"/>
  <c r="A57" i="1"/>
  <c r="A60" i="1"/>
  <c r="A59" i="1"/>
  <c r="A58" i="1"/>
  <c r="A378" i="1"/>
  <c r="A207" i="1"/>
  <c r="A45" i="1"/>
  <c r="A205" i="1"/>
  <c r="A140" i="1"/>
  <c r="A125" i="1"/>
  <c r="A300" i="1"/>
  <c r="A306" i="1"/>
  <c r="A345" i="1"/>
  <c r="A423" i="1"/>
  <c r="A335" i="1"/>
  <c r="A258" i="1"/>
  <c r="A21" i="1"/>
  <c r="A14" i="1"/>
  <c r="A72" i="1"/>
  <c r="A168" i="1"/>
  <c r="A185" i="1"/>
  <c r="A362" i="1"/>
  <c r="A77" i="1"/>
  <c r="A384" i="1"/>
  <c r="A393" i="1"/>
  <c r="A399" i="1"/>
  <c r="A310" i="1"/>
  <c r="A479" i="1"/>
  <c r="A473" i="1"/>
  <c r="A192" i="1"/>
  <c r="A159" i="1"/>
  <c r="A80" i="1"/>
  <c r="A219" i="1"/>
  <c r="A100" i="1"/>
  <c r="A242" i="1"/>
  <c r="A236" i="1"/>
  <c r="A200" i="1"/>
  <c r="A438" i="1"/>
  <c r="A458" i="1"/>
  <c r="A453" i="1"/>
  <c r="A135" i="1"/>
  <c r="A316" i="1"/>
  <c r="A37" i="1"/>
  <c r="A480" i="1"/>
  <c r="A474" i="1"/>
  <c r="A418" i="1"/>
  <c r="A502" i="1"/>
  <c r="A193" i="1"/>
  <c r="A291" i="1"/>
  <c r="A514" i="1"/>
  <c r="A289" i="1"/>
  <c r="A379" i="1"/>
  <c r="A208" i="1"/>
  <c r="A461" i="1"/>
  <c r="A522" i="1"/>
  <c r="A201" i="1"/>
  <c r="A66" i="1"/>
  <c r="A167" i="1"/>
  <c r="A229" i="1"/>
  <c r="A281" i="1"/>
  <c r="A16" i="1"/>
  <c r="A73" i="1"/>
  <c r="A507" i="1"/>
  <c r="A173" i="1"/>
  <c r="A182" i="1"/>
  <c r="A156" i="1"/>
  <c r="A67" i="1"/>
  <c r="A292" i="1"/>
  <c r="A376" i="1"/>
  <c r="A424" i="1"/>
  <c r="A484" i="1"/>
  <c r="A446" i="1"/>
  <c r="A439" i="1"/>
  <c r="A513" i="1"/>
  <c r="A55" i="1"/>
  <c r="A298" i="1"/>
  <c r="A303" i="1"/>
  <c r="A317" i="1"/>
  <c r="A352" i="1"/>
  <c r="A356" i="1"/>
  <c r="A373" i="1"/>
  <c r="A369" i="1"/>
  <c r="A380" i="1"/>
  <c r="A189" i="1"/>
  <c r="A516" i="1"/>
  <c r="A285" i="1"/>
  <c r="A412" i="1"/>
  <c r="A33" i="1"/>
  <c r="A39" i="1"/>
  <c r="A211" i="1"/>
  <c r="A269" i="1"/>
  <c r="A344" i="1"/>
  <c r="A23" i="1"/>
  <c r="A133" i="1"/>
  <c r="A293" i="1"/>
  <c r="A370" i="1"/>
  <c r="A105" i="1"/>
  <c r="A106" i="1"/>
  <c r="A181" i="1"/>
  <c r="A225" i="1"/>
  <c r="A466" i="1"/>
  <c r="A314" i="1"/>
  <c r="A75" i="1"/>
  <c r="A104" i="1"/>
  <c r="A107" i="1"/>
  <c r="A114" i="1"/>
  <c r="A183" i="1"/>
  <c r="A372" i="1"/>
  <c r="A349" i="1"/>
  <c r="A407" i="1"/>
  <c r="A467" i="1"/>
  <c r="A347" i="1"/>
  <c r="A365" i="1"/>
  <c r="A444" i="1"/>
  <c r="A24" i="1"/>
  <c r="A481" i="1"/>
  <c r="A475" i="1"/>
  <c r="A441" i="1"/>
  <c r="A243" i="1"/>
  <c r="A237" i="1"/>
  <c r="A186" i="1"/>
  <c r="A85" i="1"/>
  <c r="A97" i="1"/>
  <c r="A146" i="1"/>
  <c r="A221" i="1"/>
  <c r="A231" i="1"/>
  <c r="A272" i="1"/>
  <c r="A276" i="1"/>
  <c r="A278" i="1"/>
  <c r="A301" i="1"/>
  <c r="A304" i="1"/>
  <c r="A333" i="1"/>
  <c r="A342" i="1"/>
  <c r="A346" i="1"/>
  <c r="A448" i="1"/>
  <c r="A503" i="1"/>
  <c r="A419" i="1"/>
  <c r="A525" i="1"/>
  <c r="A160" i="1"/>
  <c r="A81" i="1"/>
  <c r="A119" i="1"/>
  <c r="A150" i="1"/>
  <c r="A145" i="1"/>
  <c r="A468" i="1"/>
  <c r="A226" i="1"/>
  <c r="A449" i="1"/>
  <c r="A420" i="1"/>
  <c r="A32" i="1"/>
  <c r="A31" i="1"/>
  <c r="A88" i="1"/>
  <c r="A117" i="1"/>
  <c r="A124" i="1"/>
  <c r="A154" i="1"/>
  <c r="A377" i="1"/>
  <c r="A204" i="1"/>
  <c r="A203" i="1"/>
  <c r="A500" i="1"/>
  <c r="A515" i="1"/>
  <c r="A334" i="1"/>
  <c r="A517" i="1"/>
  <c r="A361" i="1"/>
  <c r="A462" i="1"/>
  <c r="A469" i="1"/>
  <c r="A490" i="1"/>
  <c r="A495" i="1"/>
  <c r="A194" i="1"/>
  <c r="A82" i="1"/>
  <c r="A128" i="1"/>
  <c r="A161" i="1"/>
  <c r="A220" i="1"/>
  <c r="A296" i="1"/>
  <c r="A69" i="1"/>
  <c r="A195" i="1"/>
  <c r="A120" i="1"/>
  <c r="A101" i="1"/>
  <c r="A244" i="1"/>
  <c r="A238" i="1"/>
  <c r="A318" i="1"/>
  <c r="A257" i="1"/>
  <c r="A386" i="1"/>
  <c r="A521" i="1"/>
  <c r="A327" i="1"/>
  <c r="A11" i="1"/>
  <c r="A13" i="1"/>
  <c r="A41" i="1"/>
  <c r="A51" i="1"/>
  <c r="A50" i="1"/>
  <c r="A53" i="1"/>
  <c r="A56" i="1"/>
  <c r="A63" i="1"/>
  <c r="A78" i="1"/>
  <c r="A95" i="1"/>
  <c r="A130" i="1"/>
  <c r="A169" i="1"/>
  <c r="A330" i="1"/>
  <c r="A430" i="1"/>
  <c r="A137" i="1"/>
  <c r="A17" i="1"/>
  <c r="A25" i="1"/>
  <c r="A30" i="1"/>
  <c r="A34" i="1"/>
  <c r="A431" i="1"/>
  <c r="A122" i="1"/>
  <c r="A429" i="1"/>
  <c r="A400" i="1"/>
  <c r="A394" i="1"/>
  <c r="A385" i="1"/>
  <c r="A267" i="1"/>
  <c r="A413" i="1"/>
  <c r="A227" i="1"/>
  <c r="A259" i="1"/>
  <c r="A526" i="1"/>
  <c r="A126" i="1"/>
  <c r="A74" i="1"/>
  <c r="A92" i="1"/>
  <c r="A144" i="1"/>
  <c r="A501" i="1"/>
  <c r="A266" i="1"/>
  <c r="A332" i="1"/>
  <c r="A360" i="1"/>
  <c r="A255" i="1"/>
  <c r="A250" i="1"/>
  <c r="A320" i="1"/>
  <c r="A319" i="1"/>
  <c r="A410" i="1"/>
  <c r="A382" i="1"/>
  <c r="A290" i="1"/>
  <c r="A148" i="1"/>
  <c r="A48" i="1"/>
  <c r="A35" i="1"/>
  <c r="A7" i="1"/>
  <c r="A132" i="1"/>
  <c r="A302" i="1"/>
  <c r="A311" i="1"/>
  <c r="A336" i="1"/>
  <c r="A411" i="1"/>
  <c r="A425" i="1"/>
  <c r="A482" i="1"/>
  <c r="A476" i="1"/>
  <c r="A445" i="1"/>
  <c r="A442" i="1"/>
  <c r="A421" i="1"/>
  <c r="A68" i="1"/>
  <c r="A245" i="1"/>
  <c r="A239" i="1"/>
  <c r="A371" i="1"/>
  <c r="A488" i="1"/>
  <c r="A524" i="1"/>
  <c r="A213" i="1"/>
  <c r="A12" i="1"/>
  <c r="A123" i="1"/>
  <c r="A401" i="1"/>
  <c r="A326" i="1"/>
  <c r="A222" i="1"/>
  <c r="A127" i="1"/>
  <c r="A273" i="1"/>
  <c r="A359" i="1"/>
  <c r="A489" i="1"/>
  <c r="A52" i="1"/>
  <c r="A86" i="1"/>
  <c r="A28" i="1"/>
  <c r="A491" i="1"/>
  <c r="A170" i="1"/>
  <c r="A414" i="1"/>
  <c r="A497" i="1"/>
  <c r="A307" i="1"/>
  <c r="A324" i="1"/>
  <c r="A323" i="1"/>
  <c r="A322" i="1"/>
  <c r="A321" i="1"/>
  <c r="A366" i="1"/>
  <c r="A529" i="1"/>
  <c r="A504" i="1"/>
  <c r="A528" i="1"/>
  <c r="A44" i="1"/>
  <c r="A112" i="1"/>
  <c r="A110" i="1"/>
  <c r="A109" i="1"/>
  <c r="A136" i="1"/>
  <c r="A162" i="1"/>
  <c r="A83" i="1"/>
  <c r="A223" i="1"/>
  <c r="A232" i="1"/>
  <c r="A268" i="1"/>
  <c r="A299" i="1"/>
  <c r="A358" i="1"/>
  <c r="A84" i="1"/>
  <c r="A29" i="1"/>
  <c r="A518" i="1"/>
  <c r="A505" i="1"/>
  <c r="A496" i="1"/>
  <c r="A70" i="1"/>
  <c r="A527" i="1"/>
  <c r="A87" i="1"/>
  <c r="A224" i="1"/>
  <c r="A233" i="1"/>
  <c r="A279" i="1"/>
  <c r="A463" i="1"/>
  <c r="A464" i="1"/>
  <c r="A340" i="1"/>
  <c r="A391" i="1"/>
  <c r="A470" i="1"/>
  <c r="A202" i="1"/>
  <c r="A209" i="1"/>
  <c r="A396" i="1"/>
  <c r="A329" i="1"/>
  <c r="A353" i="1"/>
  <c r="A477" i="1"/>
  <c r="A471" i="1"/>
  <c r="A397" i="1"/>
  <c r="A190" i="1"/>
  <c r="A157" i="1"/>
  <c r="A79" i="1"/>
  <c r="A216" i="1"/>
  <c r="A240" i="1"/>
  <c r="A234" i="1"/>
  <c r="A270" i="1"/>
  <c r="A9" i="1"/>
  <c r="A10" i="1"/>
  <c r="A5" i="1"/>
  <c r="A20" i="1"/>
  <c r="A42" i="1"/>
  <c r="A111" i="1"/>
  <c r="A171" i="1"/>
  <c r="A196" i="1"/>
  <c r="A368" i="1"/>
  <c r="A459" i="1"/>
  <c r="A49" i="1"/>
  <c r="A176" i="1"/>
  <c r="A6" i="1"/>
  <c r="A2" i="1"/>
  <c r="A3" i="1"/>
  <c r="A129" i="1"/>
  <c r="A262" i="1"/>
  <c r="A523" i="1"/>
  <c r="A210" i="1"/>
  <c r="A197" i="1"/>
  <c r="A151" i="1"/>
  <c r="A313" i="1"/>
  <c r="A62" i="1"/>
  <c r="A40" i="1"/>
  <c r="A94" i="1"/>
  <c r="A354" i="1"/>
  <c r="A363" i="1"/>
  <c r="A483" i="1"/>
  <c r="A282" i="1"/>
  <c r="A374" i="1"/>
  <c r="A406" i="1"/>
  <c r="A246" i="1"/>
  <c r="A355" i="1"/>
  <c r="A212" i="1"/>
  <c r="A256" i="1"/>
  <c r="A96" i="1"/>
  <c r="A351" i="1"/>
  <c r="A187" i="1"/>
  <c r="A214" i="1"/>
  <c r="A115" i="1"/>
  <c r="A283" i="1"/>
  <c r="A331" i="1"/>
  <c r="A228" i="1"/>
  <c r="A341" i="1"/>
  <c r="A64" i="1"/>
  <c r="A164" i="1"/>
  <c r="A165" i="1"/>
  <c r="A93" i="1"/>
  <c r="A91" i="1"/>
  <c r="A90" i="1"/>
  <c r="A102" i="1"/>
  <c r="A206" i="1"/>
  <c r="A46" i="1"/>
  <c r="A134" i="1"/>
  <c r="A271" i="1"/>
  <c r="A277" i="1"/>
  <c r="A287" i="1"/>
  <c r="A38" i="1"/>
  <c r="A116" i="1"/>
  <c r="A188" i="1"/>
  <c r="A215" i="1"/>
  <c r="A284" i="1"/>
  <c r="A395" i="1"/>
  <c r="A8" i="1"/>
  <c r="A138" i="1"/>
  <c r="A294" i="1"/>
  <c r="A315" i="1"/>
  <c r="A230" i="1"/>
  <c r="A434" i="1"/>
  <c r="A177" i="1"/>
  <c r="A247" i="1"/>
  <c r="A435" i="1"/>
  <c r="A98" i="1"/>
  <c r="A18" i="1"/>
  <c r="A152" i="1"/>
  <c r="A19" i="1"/>
  <c r="A198" i="1"/>
  <c r="A408" i="1"/>
  <c r="A47" i="1"/>
  <c r="A103" i="1"/>
  <c r="A65" i="1"/>
  <c r="A166" i="1"/>
  <c r="A280" i="1"/>
  <c r="A108" i="1"/>
  <c r="A248" i="1"/>
  <c r="A251" i="1"/>
  <c r="A4" i="1"/>
  <c r="A447" i="1"/>
  <c r="A417" i="1"/>
  <c r="A498" i="1"/>
  <c r="A252" i="1"/>
  <c r="A367" i="1"/>
  <c r="A22" i="1"/>
  <c r="A143" i="1"/>
  <c r="A142" i="1"/>
  <c r="A454" i="1"/>
  <c r="A450" i="1"/>
  <c r="A499" i="1"/>
  <c r="A387" i="1"/>
  <c r="A309" i="1"/>
  <c r="A15" i="1"/>
  <c r="A27" i="1"/>
  <c r="A26" i="1"/>
  <c r="A249" i="1"/>
  <c r="A149" i="1"/>
  <c r="A153" i="1"/>
  <c r="A180" i="1"/>
  <c r="A428" i="1"/>
  <c r="A54" i="1"/>
  <c r="A155" i="1"/>
  <c r="A174" i="1"/>
  <c r="A175" i="1"/>
  <c r="A178" i="1"/>
  <c r="A261" i="1"/>
  <c r="A295" i="1"/>
  <c r="A337" i="1"/>
  <c r="A426" i="1"/>
  <c r="A433" i="1"/>
  <c r="A492" i="1"/>
  <c r="A339" i="1"/>
  <c r="A381" i="1"/>
  <c r="A427" i="1"/>
  <c r="A432" i="1"/>
  <c r="A485" i="1"/>
  <c r="A493" i="1"/>
  <c r="A348" i="1"/>
  <c r="A253" i="1"/>
  <c r="A388" i="1"/>
  <c r="A519" i="1"/>
  <c r="A455" i="1"/>
  <c r="A263" i="1"/>
  <c r="A260" i="1"/>
  <c r="A254" i="1"/>
  <c r="A274" i="1"/>
  <c r="A141" i="1"/>
  <c r="A328" i="1"/>
  <c r="A338" i="1"/>
  <c r="A343" i="1"/>
  <c r="A409" i="1"/>
  <c r="A402" i="1"/>
  <c r="A405" i="1"/>
  <c r="A404" i="1"/>
  <c r="A416" i="1"/>
  <c r="A403" i="1"/>
  <c r="A511" i="1"/>
  <c r="A508" i="1"/>
  <c r="A512" i="1"/>
  <c r="A510" i="1"/>
  <c r="A509" i="1"/>
  <c r="A375" i="1"/>
  <c r="A191" i="1"/>
  <c r="A241" i="1"/>
  <c r="A235" i="1"/>
  <c r="A325" i="1"/>
  <c r="A422" i="1"/>
  <c r="A478" i="1"/>
  <c r="A472" i="1"/>
  <c r="A440" i="1"/>
  <c r="A398" i="1"/>
  <c r="A392" i="1"/>
  <c r="A383" i="1"/>
  <c r="A158" i="1"/>
  <c r="A217" i="1"/>
  <c r="A131" i="1"/>
  <c r="A312" i="1"/>
  <c r="A486" i="1"/>
  <c r="A436" i="1"/>
  <c r="A456" i="1"/>
  <c r="A451" i="1"/>
  <c r="A389" i="1"/>
  <c r="A264" i="1"/>
  <c r="A275" i="1"/>
  <c r="A118" i="1"/>
</calcChain>
</file>

<file path=xl/sharedStrings.xml><?xml version="1.0" encoding="utf-8"?>
<sst xmlns="http://schemas.openxmlformats.org/spreadsheetml/2006/main" count="3399" uniqueCount="670">
  <si>
    <t>Pesquisador</t>
  </si>
  <si>
    <t>Instituto (inicio)</t>
  </si>
  <si>
    <t>Departamento (inicio)</t>
  </si>
  <si>
    <t>Sigla (inicio)</t>
  </si>
  <si>
    <t>Local (inicio)</t>
  </si>
  <si>
    <t>Registro</t>
  </si>
  <si>
    <t>Abelardo Silva Júnior</t>
  </si>
  <si>
    <t>Centro de Ciências Biológicas e da Saúde</t>
  </si>
  <si>
    <t>Departamento de Veterinária</t>
  </si>
  <si>
    <t>DVT</t>
  </si>
  <si>
    <t>Viçosa</t>
  </si>
  <si>
    <t>BR 10 2012 032588-8</t>
  </si>
  <si>
    <t>BR 10 2019 009466-4</t>
  </si>
  <si>
    <t>BR 10 2020 01932-0</t>
  </si>
  <si>
    <t>BR 10 2023 004170 1</t>
  </si>
  <si>
    <t>BR 10 2023 004171-0</t>
  </si>
  <si>
    <t>BR 10 2022 013953-9</t>
  </si>
  <si>
    <t>BR 10 2015 030932-5</t>
  </si>
  <si>
    <t>BR 10 2013 032722-0</t>
  </si>
  <si>
    <t>BR 13 2016 015841-8</t>
  </si>
  <si>
    <t>BR 10 2016 029329-4</t>
  </si>
  <si>
    <t>BR 10 2016 029345-6</t>
  </si>
  <si>
    <t>BR 10 2017 016571-0</t>
  </si>
  <si>
    <t>Acelino Couto Alfenas</t>
  </si>
  <si>
    <t>Centro de Ciências Agrárias</t>
  </si>
  <si>
    <t>Departamento de Fitopatologia</t>
  </si>
  <si>
    <t>DFP</t>
  </si>
  <si>
    <t>Adilio Flauzino de Lacerda Filho</t>
  </si>
  <si>
    <t>Departamento de Engenharia Agrícola</t>
  </si>
  <si>
    <t>DEA</t>
  </si>
  <si>
    <t>PI 0605948-1</t>
  </si>
  <si>
    <t>Afonso Mota Ramos</t>
  </si>
  <si>
    <t>Centro de Ciências Exatas e Tecnológicas</t>
  </si>
  <si>
    <t>Departamento de Tecnologia de Alimentos</t>
  </si>
  <si>
    <t>DTA</t>
  </si>
  <si>
    <t>BR 10 2012 018923-2</t>
  </si>
  <si>
    <t>BR 10 2014 008768-0</t>
  </si>
  <si>
    <t>BR 10 2016 000014-9</t>
  </si>
  <si>
    <t>Agustin Asögön</t>
  </si>
  <si>
    <t>Departamento de Biologia Vegetal</t>
  </si>
  <si>
    <t>DBV</t>
  </si>
  <si>
    <t>BR 10 2021 014160-3</t>
  </si>
  <si>
    <t>ALEXANDRE FONTES PEREIRA</t>
  </si>
  <si>
    <t>Departamento de Química</t>
  </si>
  <si>
    <t>DEQ</t>
  </si>
  <si>
    <t>BR 10 2023 003534-5</t>
  </si>
  <si>
    <t>Alexandre Martins Reis</t>
  </si>
  <si>
    <t>Departamento de Engenharia de Produção e Mecânica</t>
  </si>
  <si>
    <t>DEP</t>
  </si>
  <si>
    <t>BR 10 2014 031759-7</t>
  </si>
  <si>
    <t>Alexandre Santos Pimenta</t>
  </si>
  <si>
    <t>Departamento de Engenharia Florestal</t>
  </si>
  <si>
    <t>DEF</t>
  </si>
  <si>
    <t>PI 0104479-6</t>
  </si>
  <si>
    <t>PI 9903224-4</t>
  </si>
  <si>
    <t>Allan Robledo Fialho e Moraes</t>
  </si>
  <si>
    <t>Instituto de Ciências Agrárias</t>
  </si>
  <si>
    <t>IAP</t>
  </si>
  <si>
    <t>Rio Paranaíba</t>
  </si>
  <si>
    <t>BR 10 2013 001892-9</t>
  </si>
  <si>
    <t>BR 10 2017 011196-2</t>
  </si>
  <si>
    <t>Aloísio Xavier</t>
  </si>
  <si>
    <t>BR 20 2023 020978-0</t>
  </si>
  <si>
    <t>ALVARO VIANNA NOVAES DE CARVALHO TEIXEIRA</t>
  </si>
  <si>
    <t>Departamento de Física</t>
  </si>
  <si>
    <t>DPF</t>
  </si>
  <si>
    <t>BR 10 2016 005074-0</t>
  </si>
  <si>
    <t>ANA AUGUSTA PASSOS REZENDE</t>
  </si>
  <si>
    <t>Departamento de Engenharia Civil</t>
  </si>
  <si>
    <t>DEC</t>
  </si>
  <si>
    <t>BR 10 2016 001830-7</t>
  </si>
  <si>
    <t>BR 10 2013 031654-7</t>
  </si>
  <si>
    <t>Ana Clarissa dos Santos Pires</t>
  </si>
  <si>
    <t>BR 10 2018 069519-3</t>
  </si>
  <si>
    <t>PI 1102766-5</t>
  </si>
  <si>
    <t>Ana Márcia Macedo Ladeira Carvalho</t>
  </si>
  <si>
    <t>Centro de Ciências Humanas, Letras e Artes</t>
  </si>
  <si>
    <t>Departamento de Direito</t>
  </si>
  <si>
    <t>DPD</t>
  </si>
  <si>
    <t>BR 10 2021 005872-2</t>
  </si>
  <si>
    <t>BR 10 2023 004827-7</t>
  </si>
  <si>
    <t>BR 10 2017 023368-5</t>
  </si>
  <si>
    <t>BR 10 2021 022456-8</t>
  </si>
  <si>
    <t>André Fernando de Oliveira</t>
  </si>
  <si>
    <t>BR 10 2022 015316-7</t>
  </si>
  <si>
    <t>BR 10 2016 030179-3</t>
  </si>
  <si>
    <t>André Gustavo Sato</t>
  </si>
  <si>
    <t>Departamento de Ciências Sociais</t>
  </si>
  <si>
    <t>DCS</t>
  </si>
  <si>
    <t>BR 10 2016 007557-2</t>
  </si>
  <si>
    <t>BR 10 2017 003090-3</t>
  </si>
  <si>
    <t>Andréa de Oliveira Barros Ribon</t>
  </si>
  <si>
    <t>Departamento de Bioquímica e Biologia Molecular</t>
  </si>
  <si>
    <t>DBB</t>
  </si>
  <si>
    <t>PI 1103394-0</t>
  </si>
  <si>
    <t>Andréia Guerra Siman</t>
  </si>
  <si>
    <t>Departamento de Medicina e Enfermagem</t>
  </si>
  <si>
    <t>DEM</t>
  </si>
  <si>
    <t>BR 10 2020 014712-9</t>
  </si>
  <si>
    <t>Angelica de Cassia Oliveira Carneiro</t>
  </si>
  <si>
    <t>BR 10 2015 030933-3</t>
  </si>
  <si>
    <t>BR 10 2016 010484-0</t>
  </si>
  <si>
    <t>BR 10 2012 023180-8</t>
  </si>
  <si>
    <t>Angelo Pallini Filho</t>
  </si>
  <si>
    <t>Departamento de Entomologia</t>
  </si>
  <si>
    <t>DDE</t>
  </si>
  <si>
    <t>BR 10 2019 011415-0</t>
  </si>
  <si>
    <t>Antonio Jacinto Demuner</t>
  </si>
  <si>
    <t>BR 10 2016 019337-0</t>
  </si>
  <si>
    <t>BR 10 2020 001820-5</t>
  </si>
  <si>
    <t>PI 0902744-0</t>
  </si>
  <si>
    <t>BR 10 2014 001715-1</t>
  </si>
  <si>
    <t>Antônio Alberto da Silva</t>
  </si>
  <si>
    <t>Departamento de Fitotecnia</t>
  </si>
  <si>
    <t>DFT</t>
  </si>
  <si>
    <t>Antônio Alves Soares</t>
  </si>
  <si>
    <t>MU 9101097-7</t>
  </si>
  <si>
    <t>PI 1100508-4</t>
  </si>
  <si>
    <t>Antônio Carlos Gomes de Souza</t>
  </si>
  <si>
    <t>ANTÔNIO CLEBER GONÇALVES TIBIRIÇÁ</t>
  </si>
  <si>
    <t>Departamento de Arquitetura e Urbanismo</t>
  </si>
  <si>
    <t>DAU</t>
  </si>
  <si>
    <t>BR 10 2016 003223-7</t>
  </si>
  <si>
    <t>Antônio Fernandes de Carvalho</t>
  </si>
  <si>
    <t>PI 0701749-9</t>
  </si>
  <si>
    <t>BR 10 2013 007894-8</t>
  </si>
  <si>
    <t>ANÉSIA APARECIDA DOS SANTOS</t>
  </si>
  <si>
    <t>Departamento de Biologia Geral</t>
  </si>
  <si>
    <t>DBG</t>
  </si>
  <si>
    <t>BR 10 2017 019017-0</t>
  </si>
  <si>
    <t>BR 10 2017 020672-6</t>
  </si>
  <si>
    <t>Anôr Fiorini de Carvalho</t>
  </si>
  <si>
    <t>Departamento de Solos</t>
  </si>
  <si>
    <t>DPS</t>
  </si>
  <si>
    <t>BR 10 2017 025202-7</t>
  </si>
  <si>
    <t>Arnaldo Chaer Borges</t>
  </si>
  <si>
    <t>Departamento de Microbiologia</t>
  </si>
  <si>
    <t>DMB</t>
  </si>
  <si>
    <t>PI 0603882-4</t>
  </si>
  <si>
    <t>Benedito Rocha Vital</t>
  </si>
  <si>
    <t>Bruno Ricardo de Castro Leite Junior</t>
  </si>
  <si>
    <t>BR 10 2022 013982-2</t>
  </si>
  <si>
    <t>Caetano Marciano de Souza</t>
  </si>
  <si>
    <t>BR 10 2013 017783-0</t>
  </si>
  <si>
    <t>Camilo Amaro de Carvalho</t>
  </si>
  <si>
    <t>BR 10 2018 000783-1</t>
  </si>
  <si>
    <t>BR 10 2018 071844-4</t>
  </si>
  <si>
    <t>BR 10 2016 022937-5</t>
  </si>
  <si>
    <t>CARLOS HENRIQUE DE FIGUEIREDO VASCONCELLOS</t>
  </si>
  <si>
    <t>Campus Florestal</t>
  </si>
  <si>
    <t>CAF</t>
  </si>
  <si>
    <t>Florestal</t>
  </si>
  <si>
    <t>BR 10 2023 001259-0</t>
  </si>
  <si>
    <t>Charles Luis da Silva</t>
  </si>
  <si>
    <t>CLAUDIO FERREIRA LIMA</t>
  </si>
  <si>
    <t>CLODOALDO IRINEU LEVARTOSKI DE ARAUJO</t>
  </si>
  <si>
    <t>BR 10 2023 001528-0</t>
  </si>
  <si>
    <t>Cláudio Lísias Mafra de Siqueira</t>
  </si>
  <si>
    <t>PI 1105462-0</t>
  </si>
  <si>
    <t>Cláudio Mudadu Silva</t>
  </si>
  <si>
    <t>Cynthia Canedo da Silva</t>
  </si>
  <si>
    <t>BR 10 2022 015797-9</t>
  </si>
  <si>
    <t>Célia Alencar Moraes</t>
  </si>
  <si>
    <t>Célia Lúcia de Luces Fortes Ferreira</t>
  </si>
  <si>
    <t>Célia Regina Álvarez Maltha</t>
  </si>
  <si>
    <t>BR 10 2017 022746-4</t>
  </si>
  <si>
    <t>César Reis</t>
  </si>
  <si>
    <t>BR 10 2012 013244-3</t>
  </si>
  <si>
    <t>Daniel Marçal de Queiroz</t>
  </si>
  <si>
    <t>BR 10 2017 001325-1</t>
  </si>
  <si>
    <t>Delly Oliveira Filho</t>
  </si>
  <si>
    <t>PI 0101399-8</t>
  </si>
  <si>
    <t>Denise Mara Soares Bazzolli</t>
  </si>
  <si>
    <t>BR 10 2023 003428-4</t>
  </si>
  <si>
    <t>BR 10 2022 018997-8</t>
  </si>
  <si>
    <t>Deusanilde de Jesus Silva</t>
  </si>
  <si>
    <t>BR 10 2023 011207-2</t>
  </si>
  <si>
    <t>Departamento de Agronomia</t>
  </si>
  <si>
    <t>DAA</t>
  </si>
  <si>
    <t>Domingos Sarvio Magalhães Valente</t>
  </si>
  <si>
    <t>BR 10 2021 010413-9</t>
  </si>
  <si>
    <t>MU 8403276-6</t>
  </si>
  <si>
    <t>Edson Marcio Mattiello</t>
  </si>
  <si>
    <t>BR 10 2013 021395-0</t>
  </si>
  <si>
    <t>BR 10 2013 021396-9</t>
  </si>
  <si>
    <t>BR 10 2023 003632-5</t>
  </si>
  <si>
    <t>BR 10 2023 003633-3</t>
  </si>
  <si>
    <t>Eduardo Basílio de Oliveira</t>
  </si>
  <si>
    <t>BR 10 2022 010286-4</t>
  </si>
  <si>
    <t>Eduardo de Almeida Marques da Silva</t>
  </si>
  <si>
    <t>BR 10 2018 067309-2</t>
  </si>
  <si>
    <t>Eduardo de Sá Mendonça</t>
  </si>
  <si>
    <t>PI 0303628-6</t>
  </si>
  <si>
    <t>Eduardo Fontes Araújo</t>
  </si>
  <si>
    <t>PI 0405313-3</t>
  </si>
  <si>
    <t>PI 0405317-6</t>
  </si>
  <si>
    <t>EFRAIM LÁZARO REIS</t>
  </si>
  <si>
    <t>Eliana Carla Gomes de Souza</t>
  </si>
  <si>
    <t>Departamento de Nutrição e Saúde</t>
  </si>
  <si>
    <t>DNS</t>
  </si>
  <si>
    <t>BR 10 2013 026619-1</t>
  </si>
  <si>
    <t>BR 10 2013 031651-2</t>
  </si>
  <si>
    <t>Elizabeth Pacheco Batista Fontes</t>
  </si>
  <si>
    <t>BR 10 2015 007046-2</t>
  </si>
  <si>
    <t>BR 10 2022 025625-0</t>
  </si>
  <si>
    <t>Elson Santiago de Alvarenga</t>
  </si>
  <si>
    <t>BR 10 2013 032724-7</t>
  </si>
  <si>
    <t>BR 10 2014 023262-1</t>
  </si>
  <si>
    <t>BR 10 2014 025903-1</t>
  </si>
  <si>
    <t>BR 10 2014 031753-8</t>
  </si>
  <si>
    <t>BR 10 2017 011059-1</t>
  </si>
  <si>
    <t>BR 10 2018 001436-6</t>
  </si>
  <si>
    <t>BR 10 2019 022156-9</t>
  </si>
  <si>
    <t>BR 10 2022 025299-8</t>
  </si>
  <si>
    <t>BR 10 2023 000221-8</t>
  </si>
  <si>
    <t>BR 10 2023 008825-2</t>
  </si>
  <si>
    <t>Eugênio Eduardo de Oliveira</t>
  </si>
  <si>
    <t>BR 10 2020 000487-5</t>
  </si>
  <si>
    <t>BR 10 2022 007840-8</t>
  </si>
  <si>
    <t>BR 10 2022 027123-2</t>
  </si>
  <si>
    <t>Flávio Lemes Fernandes</t>
  </si>
  <si>
    <t>BR 10 2023 006063-3</t>
  </si>
  <si>
    <t>BR 10 2023 008967-4</t>
  </si>
  <si>
    <t>Francisco de Assis de Carvalho Pinto</t>
  </si>
  <si>
    <t>BR 10 2020 011013-6</t>
  </si>
  <si>
    <t>Frederico Augusto Ribeiro de Barros</t>
  </si>
  <si>
    <t>BR 10 2023 019901-1</t>
  </si>
  <si>
    <t>FREDERICO GARCIA PINTO</t>
  </si>
  <si>
    <t>Campus Rio Paranaíba</t>
  </si>
  <si>
    <t>CRP</t>
  </si>
  <si>
    <t>Fábio Lucio Santos</t>
  </si>
  <si>
    <t>BR 20 2017 010814-7</t>
  </si>
  <si>
    <t>BR 10 2017 019002-1</t>
  </si>
  <si>
    <t>Fátima Aparecida Ferreira de Castro</t>
  </si>
  <si>
    <t>BR 10 2013 017782-2</t>
  </si>
  <si>
    <t>Gleison Augusto dos Santos</t>
  </si>
  <si>
    <t>BR 10 2019 009017-0</t>
  </si>
  <si>
    <t>BR 10 2019 023011-8</t>
  </si>
  <si>
    <t>BR 10 2020 003035-3</t>
  </si>
  <si>
    <t>BR 13 2022 015935-0</t>
  </si>
  <si>
    <t>BR 10 2022 014851-1</t>
  </si>
  <si>
    <t>BR 13 2022 015115-5</t>
  </si>
  <si>
    <t>BR 13 2022 015121-0</t>
  </si>
  <si>
    <t>BR 10 2022 018810-6</t>
  </si>
  <si>
    <t>BR 13 2022 015123-6</t>
  </si>
  <si>
    <t>BR 13 2023 018494-3</t>
  </si>
  <si>
    <t>BR 13 2023 018497-8</t>
  </si>
  <si>
    <t>BR 13 2023 018498-6</t>
  </si>
  <si>
    <t>BR 13 2023 018495-1</t>
  </si>
  <si>
    <t>BR 13 2023 018496-0</t>
  </si>
  <si>
    <t>Gustavo Costa Bressan</t>
  </si>
  <si>
    <t>BR 10 2019 004164-1</t>
  </si>
  <si>
    <t>BR 10 2023 002118-2</t>
  </si>
  <si>
    <t>BR 10 2022 013918-0</t>
  </si>
  <si>
    <t>BR 10 2022 009102-1</t>
  </si>
  <si>
    <t>BR 10 2013 007896-4</t>
  </si>
  <si>
    <t>Gustavo Ferreira Martins</t>
  </si>
  <si>
    <t>BR 10 2018 068191-5</t>
  </si>
  <si>
    <t>Gustavo Franco de Castro</t>
  </si>
  <si>
    <t>BR 10 2023 001473-9</t>
  </si>
  <si>
    <t>BR 10 2022 013045-0</t>
  </si>
  <si>
    <t>Haroldo Carlos Fernandes</t>
  </si>
  <si>
    <t>Helen Hermana Miranda Hermsdorff</t>
  </si>
  <si>
    <t>BR 10 2023 014172-2</t>
  </si>
  <si>
    <t>Henrique Marcio Pereira Rosa</t>
  </si>
  <si>
    <t>Hilário Cuquetto Mantovani</t>
  </si>
  <si>
    <t>HUMBERTO JOSUÉ DE OLIVEIRA RAMOS</t>
  </si>
  <si>
    <t>BR 10 2023 002399-1</t>
  </si>
  <si>
    <t>Hércia Stampini Duarte Martino</t>
  </si>
  <si>
    <t>Ivo Ribeiro da Silva</t>
  </si>
  <si>
    <t>BR 10 2021 007039-0</t>
  </si>
  <si>
    <t>JACKSON DE ANDRADE TEIXEIRA</t>
  </si>
  <si>
    <t>Instituto de Ciências Exatas e Tecnológicas</t>
  </si>
  <si>
    <t>IEF</t>
  </si>
  <si>
    <t>JACKSON VICTOR DE ARAÚJO</t>
  </si>
  <si>
    <t>BR 10 2015 024092-9</t>
  </si>
  <si>
    <t>Jadir Nogueira da Silva</t>
  </si>
  <si>
    <t>BR 10 2012 023182-4</t>
  </si>
  <si>
    <t>Jairo Tronto</t>
  </si>
  <si>
    <t>BR 10 2020 014572-0</t>
  </si>
  <si>
    <t>BR 10 2020 021727-5</t>
  </si>
  <si>
    <t>Jane Sélia dos Reis Coimbra</t>
  </si>
  <si>
    <t>BR 10 2014 018188-1</t>
  </si>
  <si>
    <t>BR 10 2018 017177-1</t>
  </si>
  <si>
    <t>BR 10 2013 026620-5</t>
  </si>
  <si>
    <t>Jorge Abdala Dergam dos Santos</t>
  </si>
  <si>
    <t>Departamento de Biologia Animal</t>
  </si>
  <si>
    <t>DBA</t>
  </si>
  <si>
    <t>Jorge Luiz Colodette</t>
  </si>
  <si>
    <t>BR 10 2013 033663-7</t>
  </si>
  <si>
    <t>José Antônio Marques Pereira</t>
  </si>
  <si>
    <t>José Antônio Saraiva Grossi</t>
  </si>
  <si>
    <t>PI 0901320-2</t>
  </si>
  <si>
    <t>José Carlos Lopes Ribeiro</t>
  </si>
  <si>
    <t>José Domingos Guimarães</t>
  </si>
  <si>
    <t>BR 10 2013 001896-1</t>
  </si>
  <si>
    <t>JOSÉ GUILHERME PRADO MARTIN</t>
  </si>
  <si>
    <t>BR 10 2022 017760-0</t>
  </si>
  <si>
    <t>BR 10 2023 003533-7</t>
  </si>
  <si>
    <t>José Helvécio Martins</t>
  </si>
  <si>
    <t>BR 10 2014 031750-3</t>
  </si>
  <si>
    <t>José Humberto de Queiroz</t>
  </si>
  <si>
    <t>BR 10 2017 024550-0</t>
  </si>
  <si>
    <t>BR 10 2018 003540-1</t>
  </si>
  <si>
    <t>BR 10 2018 015854-6</t>
  </si>
  <si>
    <t>José Roberto da Silveira Maia</t>
  </si>
  <si>
    <t>PI 0804558-5</t>
  </si>
  <si>
    <t>José Vitor Nicacio</t>
  </si>
  <si>
    <t>BR 10 2022 005192-5</t>
  </si>
  <si>
    <t>Joyce Correna Carlo</t>
  </si>
  <si>
    <t>João Carlos Bouzas Marins</t>
  </si>
  <si>
    <t>Departamento de Educação Física</t>
  </si>
  <si>
    <t>DES</t>
  </si>
  <si>
    <t>BR 10 2016 002699-7</t>
  </si>
  <si>
    <t>João Carlos Cardoso Galvão</t>
  </si>
  <si>
    <t>João Paulo Viana Leite</t>
  </si>
  <si>
    <t>BR 10 2013 001894-5</t>
  </si>
  <si>
    <t>BR 10 2018 005682-4</t>
  </si>
  <si>
    <t>BR 10 2018 016092-3</t>
  </si>
  <si>
    <t>BR 10 2020 005377-9</t>
  </si>
  <si>
    <t>BR102022020545-0</t>
  </si>
  <si>
    <t>BR 10 2019 018355-1</t>
  </si>
  <si>
    <t>BR 10 2017 008657-7</t>
  </si>
  <si>
    <t>Juarez de Sousa e Silva</t>
  </si>
  <si>
    <t>Juarez Lopes Donzele</t>
  </si>
  <si>
    <t>Departamento de Zootecnia</t>
  </si>
  <si>
    <t>DZO</t>
  </si>
  <si>
    <t>Juliana Cristina Tristão</t>
  </si>
  <si>
    <t>BR 10 2014 004548-1</t>
  </si>
  <si>
    <t>BR 13 2015 029833-0</t>
  </si>
  <si>
    <t>BR 10 2021 003638-9</t>
  </si>
  <si>
    <t>Juliana Lopes Rangel Fietto</t>
  </si>
  <si>
    <t>Júlio César Costa Campos</t>
  </si>
  <si>
    <t>Kassio Ferreira Mendes</t>
  </si>
  <si>
    <t>Laura Fernandes Melo Correia</t>
  </si>
  <si>
    <t>Laércio Junio da Silva</t>
  </si>
  <si>
    <t>BR 10 2018 073102-5</t>
  </si>
  <si>
    <t>Leandro Grassi de Freitas</t>
  </si>
  <si>
    <t>Leandro Licursi de Oliveira</t>
  </si>
  <si>
    <t>BR 13 2023 012080-5</t>
  </si>
  <si>
    <t>BR 10 2017 027746-1</t>
  </si>
  <si>
    <t>LEONARDUS VERGÜTZ</t>
  </si>
  <si>
    <t>BR 10 2023 018730-7</t>
  </si>
  <si>
    <t>Leornado Gonçalves Pedroti</t>
  </si>
  <si>
    <t>Lucas Borges Ferreira</t>
  </si>
  <si>
    <t>LUCIANA BOSCO E SILVA</t>
  </si>
  <si>
    <t>Luciano Gomes Fietto</t>
  </si>
  <si>
    <t>BR 10 2023 020328-0</t>
  </si>
  <si>
    <t>LUCIANO JOSÉ MINETTE</t>
  </si>
  <si>
    <t>Luiz Cláudio de Almeida Barbosa</t>
  </si>
  <si>
    <t>Luiz Eduardo Dias</t>
  </si>
  <si>
    <t>LUIZ FERNANDO TEIXEIRA ALBINO</t>
  </si>
  <si>
    <t>PI 1001131-5</t>
  </si>
  <si>
    <t>Luiza Carla Vidigal Castro</t>
  </si>
  <si>
    <t>Luís Carlos Gouvêa</t>
  </si>
  <si>
    <t>BR 10 2014 020330-3</t>
  </si>
  <si>
    <t>Luís Henrique Mendes da Silva</t>
  </si>
  <si>
    <t>BR 10 2015 011559-8</t>
  </si>
  <si>
    <t>Marcelo Coutinho Picanço</t>
  </si>
  <si>
    <t>MARCELO HENRIQUE DOS SANTOS</t>
  </si>
  <si>
    <t>Marcelo Moreira da Costa</t>
  </si>
  <si>
    <t>BR 10 2022 022964-3</t>
  </si>
  <si>
    <t>BR 10 2023 002986-8</t>
  </si>
  <si>
    <t>BR 10 2023 001446 1</t>
  </si>
  <si>
    <t>BR 10 2023 018858-3</t>
  </si>
  <si>
    <t>Marcelo Ribeiro Leite de Oliveira</t>
  </si>
  <si>
    <t>Marcio Arêdes Martins</t>
  </si>
  <si>
    <t>BR 10 2018 004973-9</t>
  </si>
  <si>
    <t>BR 10 2018 011846-3</t>
  </si>
  <si>
    <t>BR 10 2018 075001-1</t>
  </si>
  <si>
    <t>BR 10 2020 015252-1</t>
  </si>
  <si>
    <t>BR 10 2020 020659-1</t>
  </si>
  <si>
    <t>BR 10 2021 022339-1</t>
  </si>
  <si>
    <t>BR 10 2021 015335-0</t>
  </si>
  <si>
    <t>BR 10 2022 005917-9</t>
  </si>
  <si>
    <t>BR 10 2023 019006-5</t>
  </si>
  <si>
    <t>Marco Antonio de Oliveira</t>
  </si>
  <si>
    <t>BR 10 2022 017536-5</t>
  </si>
  <si>
    <t>Marcos Rogério Tótola</t>
  </si>
  <si>
    <t>PI 0604094-2</t>
  </si>
  <si>
    <t>BR 10 2017 015757-1</t>
  </si>
  <si>
    <t>BR 10 2020 003706-4</t>
  </si>
  <si>
    <t>Margarida Maria Santana da Silva</t>
  </si>
  <si>
    <t>Maria Aparecida Scatamburlo Moreira</t>
  </si>
  <si>
    <t>BR 10 2013 007895-6</t>
  </si>
  <si>
    <t>BR 10 2021 016670-3</t>
  </si>
  <si>
    <t>Maria Catarina Megumi Kasuya</t>
  </si>
  <si>
    <t>BR 10 2012 002912-0</t>
  </si>
  <si>
    <t>BR 10 2015 008336-0</t>
  </si>
  <si>
    <t>BR 10 2016 018211-5</t>
  </si>
  <si>
    <t>Maria do Carmo Hespanhol</t>
  </si>
  <si>
    <t>BR 10 2018 071168-7</t>
  </si>
  <si>
    <t>PI 1107480-9</t>
  </si>
  <si>
    <t>BR 10 2012 009163-1</t>
  </si>
  <si>
    <t>BR 10 2012 023181-6</t>
  </si>
  <si>
    <t>BR 10 2021 021531-3</t>
  </si>
  <si>
    <t>Maria Eliana Lopes Ribeiro de Queiroz</t>
  </si>
  <si>
    <t>BR 10 2020 013440-0</t>
  </si>
  <si>
    <t>Maria Goreti de Almeida Oliveira</t>
  </si>
  <si>
    <t>BR 10 2020 008065-2</t>
  </si>
  <si>
    <t>BR 10 2021 009154-1</t>
  </si>
  <si>
    <t>Maria Teresa Fialho de Sousa Campos</t>
  </si>
  <si>
    <t>MARIANA MACHADO NEVES</t>
  </si>
  <si>
    <t>Marihus Altoé Baldotto</t>
  </si>
  <si>
    <t>Diretoria de Ensino</t>
  </si>
  <si>
    <t>DIE</t>
  </si>
  <si>
    <t>Marisa Alves Nogueira Diaz</t>
  </si>
  <si>
    <t>PI 1005633-5</t>
  </si>
  <si>
    <t>BR 10 2013 026621-3</t>
  </si>
  <si>
    <t>BR 10 2016 016548-2</t>
  </si>
  <si>
    <t>BR 10 2017 020222-4</t>
  </si>
  <si>
    <t>BR 10 2018 006404-5</t>
  </si>
  <si>
    <t>BR 10 2018 014604-1</t>
  </si>
  <si>
    <t>BR 10 2019 011895-4</t>
  </si>
  <si>
    <t>BR 10 2020 002084-6</t>
  </si>
  <si>
    <t>BR 10 2020 005582-8</t>
  </si>
  <si>
    <t>BR 10 2023 024250-2</t>
  </si>
  <si>
    <t>Marisa Vieira de Queiroz</t>
  </si>
  <si>
    <t>BR 10 2013 028943-4</t>
  </si>
  <si>
    <t>BR 10 2013 026626-4</t>
  </si>
  <si>
    <t>MARLIANE DE CÁSSIA SOARES DA SILVA</t>
  </si>
  <si>
    <t>Mateus Ferreira Santana</t>
  </si>
  <si>
    <t>Mauri Martins Teixeira</t>
  </si>
  <si>
    <t>MU 8502421-0</t>
  </si>
  <si>
    <t>PI 0502946-5</t>
  </si>
  <si>
    <t>BR 10 2012 032589-6</t>
  </si>
  <si>
    <t>BR 10 2013 001895-3</t>
  </si>
  <si>
    <t>BR 10 2013 031650-4</t>
  </si>
  <si>
    <t>BR 10 2022 004305-1</t>
  </si>
  <si>
    <t>Maurício Paulo Ferreira Fontes</t>
  </si>
  <si>
    <t>BR 10 2016 001882-0</t>
  </si>
  <si>
    <t>BR 10 2016 001883-8</t>
  </si>
  <si>
    <t>Monica Ribeiro Pirozi</t>
  </si>
  <si>
    <t>BR 10 2019 014113-1</t>
  </si>
  <si>
    <t>BR 10 2023 019569-5</t>
  </si>
  <si>
    <t>Monique Renon Eller</t>
  </si>
  <si>
    <t>BR 10 2021 002166-7</t>
  </si>
  <si>
    <t>BR 10 2023 008742-6</t>
  </si>
  <si>
    <t>BR 10 2023 009937-8</t>
  </si>
  <si>
    <t>Márcia Rogéria de Almeida Lamêgo</t>
  </si>
  <si>
    <t>PI 1004624-0</t>
  </si>
  <si>
    <t>BR 10 2013 001893-7</t>
  </si>
  <si>
    <t>BR 10 2018 002289-0</t>
  </si>
  <si>
    <t>Márcio José da Silva</t>
  </si>
  <si>
    <t>BR 10 2018 076206-0</t>
  </si>
  <si>
    <t>Márcio Rocha Francelino</t>
  </si>
  <si>
    <t>BR 10 2022 009476-4</t>
  </si>
  <si>
    <t>Mária Herminia Ferrari Felisberto</t>
  </si>
  <si>
    <t>Mário Luiz Chizzott</t>
  </si>
  <si>
    <t>BR 10 2019 004750-0</t>
  </si>
  <si>
    <t>Nilda de Fátima Ferreira Soares</t>
  </si>
  <si>
    <t>PI 0702385-5</t>
  </si>
  <si>
    <t>PI 0702735-4</t>
  </si>
  <si>
    <t>PI 1004748-4</t>
  </si>
  <si>
    <t>BR 10 2014 004485-0</t>
  </si>
  <si>
    <t>BR 10 2019 009822-8</t>
  </si>
  <si>
    <t>BR 10 2022 026890-8</t>
  </si>
  <si>
    <t>Nélio José de Andrade</t>
  </si>
  <si>
    <t>BR 10 2013 010790-5</t>
  </si>
  <si>
    <t>Onkar Dev Dhingra</t>
  </si>
  <si>
    <t>PI 0401069-8</t>
  </si>
  <si>
    <t>PI 0602733-4</t>
  </si>
  <si>
    <t>Paulo César Stringheta</t>
  </si>
  <si>
    <t>Paulo Sávio Lopes</t>
  </si>
  <si>
    <t>PEDRO AUGUSTO BRAGA DOS REIS</t>
  </si>
  <si>
    <t>Raphael de Souza Vasconcellos</t>
  </si>
  <si>
    <t>Raul Narciso Carvalho Guedes</t>
  </si>
  <si>
    <t>BR 10 2017 012115-1</t>
  </si>
  <si>
    <t>Reggiani Vilela Gonçalves</t>
  </si>
  <si>
    <t>BR 10 2016 018534-3</t>
  </si>
  <si>
    <t>Regina Célia Santos Mendonça</t>
  </si>
  <si>
    <t>Reinaldo Bertola Cantarutti</t>
  </si>
  <si>
    <t>Reinaldo Francisco Teófilo</t>
  </si>
  <si>
    <t>BR 10 2019 011386-3</t>
  </si>
  <si>
    <t>BR 10 2021 000552-1</t>
  </si>
  <si>
    <t>Renata Pereira Lopes Moreira</t>
  </si>
  <si>
    <t>BR 10 2019 001907-7</t>
  </si>
  <si>
    <t>BR 10 2019 001910-7</t>
  </si>
  <si>
    <t>BR 10 2022 017284-6</t>
  </si>
  <si>
    <t>Ricardo Capúcio de Resende</t>
  </si>
  <si>
    <t>BR 10 2022 007965-0</t>
  </si>
  <si>
    <t>RITA DE CÁSSIA SILVA SANT'ANNA ALVARENGA</t>
  </si>
  <si>
    <t>Rita de Cássia Superbi de Sousa</t>
  </si>
  <si>
    <t>Robert Weingart Barreto</t>
  </si>
  <si>
    <t>PI 0701556-9</t>
  </si>
  <si>
    <t>Rosângela D´Arc de Lima Oliveira</t>
  </si>
  <si>
    <t>Rubens Alves de Oliveira</t>
  </si>
  <si>
    <t>PI 0103827-3</t>
  </si>
  <si>
    <t>Róbson Ricardo Teixeira</t>
  </si>
  <si>
    <t>BR 10 2018 011460-3</t>
  </si>
  <si>
    <t>BR 10 2018 067503-6</t>
  </si>
  <si>
    <t>BR 10 2019 019344-1</t>
  </si>
  <si>
    <t>BR 10 2022 024976-8</t>
  </si>
  <si>
    <t>BR 10 2023 002708-3</t>
  </si>
  <si>
    <t>Sabrina de Azevedo Silveira</t>
  </si>
  <si>
    <t>Departamento de Informática</t>
  </si>
  <si>
    <t>DPI</t>
  </si>
  <si>
    <t>BR 10 2021 016873-0</t>
  </si>
  <si>
    <t>BR 10 2023 006059-5</t>
  </si>
  <si>
    <t>Samuel Cordeiro Vitor Martins</t>
  </si>
  <si>
    <t>SERGIO ANTÔNIO FERNANDES</t>
  </si>
  <si>
    <t>Simone Caldas Tavares Mafra</t>
  </si>
  <si>
    <t>Departamento de Economia Doméstica</t>
  </si>
  <si>
    <t>DED</t>
  </si>
  <si>
    <t>Simone Eliza Facioni Guimarães</t>
  </si>
  <si>
    <t>Sérgio Luis Pinto da Matta</t>
  </si>
  <si>
    <t>BR 10 2019 004137-4</t>
  </si>
  <si>
    <t>Sérgio Oliveira de Paula</t>
  </si>
  <si>
    <t>BR 10 2020 023886-8</t>
  </si>
  <si>
    <t>Sérgio Yoshimitsu Motoike</t>
  </si>
  <si>
    <t>Sérgio Zolnier</t>
  </si>
  <si>
    <t>TAÍLA VELOSO DE OLIVEIRA</t>
  </si>
  <si>
    <t>TEREZINHA MARIA CASTRO DELLA LUCIA</t>
  </si>
  <si>
    <t>TIAGO ALMEIDA SILVA</t>
  </si>
  <si>
    <t>BR 10 2023 011295-1</t>
  </si>
  <si>
    <t>Tiago Antônio de Oliveira Mendes</t>
  </si>
  <si>
    <t>BR 10 2018 017101-1</t>
  </si>
  <si>
    <t>BR 10 2019 003674-5</t>
  </si>
  <si>
    <t>BR 10 2019 003699-0</t>
  </si>
  <si>
    <t>BR 10 2019 003717-2</t>
  </si>
  <si>
    <t>BR 10 2019 003721-0</t>
  </si>
  <si>
    <t>BR 10 2021 009949-6</t>
  </si>
  <si>
    <t>BR 10 2023 025591-4</t>
  </si>
  <si>
    <t>BR 10 2023 025438-1</t>
  </si>
  <si>
    <t>Tânia Toledo de Oliveira</t>
  </si>
  <si>
    <t>PI 0605952-0</t>
  </si>
  <si>
    <t>BR 10 2012 018922-4</t>
  </si>
  <si>
    <t>BR 10 2012 018924-0</t>
  </si>
  <si>
    <t>BR 10 2012 018926-7</t>
  </si>
  <si>
    <t>BR 10 2013 010791-3</t>
  </si>
  <si>
    <t>Valéria Monteze Guimarães</t>
  </si>
  <si>
    <t>BR 10 2017 014488-7</t>
  </si>
  <si>
    <t>BR 10 2018 005509-7</t>
  </si>
  <si>
    <t>BR 10 2020 023617-2</t>
  </si>
  <si>
    <t>PI 1004623-2</t>
  </si>
  <si>
    <t>Valéria Paula Rodrigues Minim</t>
  </si>
  <si>
    <t>PI 0502491-9</t>
  </si>
  <si>
    <t>Vinícius Resende de Castro</t>
  </si>
  <si>
    <t>BR 10 2023 014193-5</t>
  </si>
  <si>
    <t>BR 10 2023 011323-0</t>
  </si>
  <si>
    <t>Virginia Ramos Pizziolo</t>
  </si>
  <si>
    <t>PI 1000292-8</t>
  </si>
  <si>
    <t>Wendel Batista da Silveira</t>
  </si>
  <si>
    <t>WEYDER CRISTIANO SANTANA</t>
  </si>
  <si>
    <t>Willian Rodrigues Macedo</t>
  </si>
  <si>
    <t>BR 10 2020 000574-0</t>
  </si>
  <si>
    <t>WILMER EDGARD LUERA PENA</t>
  </si>
  <si>
    <t>Álvaro Messias Bigonha Tibiriçá</t>
  </si>
  <si>
    <t>Érica Nascif Rufino Vieira</t>
  </si>
  <si>
    <t>PI 0203326-7</t>
  </si>
  <si>
    <t>PI 0104661-6</t>
  </si>
  <si>
    <t>PI 0403421-0</t>
  </si>
  <si>
    <t>PI 0704810-6</t>
  </si>
  <si>
    <t>PI 9903225-2</t>
  </si>
  <si>
    <t>PI 0901190-0</t>
  </si>
  <si>
    <t>PI 0603881-6</t>
  </si>
  <si>
    <t>PI 1100509-2</t>
  </si>
  <si>
    <t>PI 1106621-0</t>
  </si>
  <si>
    <t>MU 8102374-0</t>
  </si>
  <si>
    <t>PI 0402840-6</t>
  </si>
  <si>
    <t>PI 0705674-5</t>
  </si>
  <si>
    <t>PI 1001695-3</t>
  </si>
  <si>
    <t>PI 1100723-0</t>
  </si>
  <si>
    <t>MU 8601228-2 Y1</t>
  </si>
  <si>
    <t>PI 0802839-7</t>
  </si>
  <si>
    <t>PI 0804557-7</t>
  </si>
  <si>
    <t>PI 0804559-3</t>
  </si>
  <si>
    <t>PI 0703222-6</t>
  </si>
  <si>
    <t>PI 0304448-3</t>
  </si>
  <si>
    <t>PI 1003744-6</t>
  </si>
  <si>
    <t>PI 0605722-5</t>
  </si>
  <si>
    <t>PI 0820093-9</t>
  </si>
  <si>
    <t>PI 1107167-2</t>
  </si>
  <si>
    <t>PI 1001067-0</t>
  </si>
  <si>
    <t>MU 9002333-1</t>
  </si>
  <si>
    <t>PI 0305651-1</t>
  </si>
  <si>
    <t>PI 0305657-0</t>
  </si>
  <si>
    <t>PI 0801424-8</t>
  </si>
  <si>
    <t>PI 0404743-5</t>
  </si>
  <si>
    <t>PI 0502947-3</t>
  </si>
  <si>
    <t>PI 1101567-5</t>
  </si>
  <si>
    <t>MU 8301705-4</t>
  </si>
  <si>
    <t>PI 0703180-7</t>
  </si>
  <si>
    <t>PI 0502492-7</t>
  </si>
  <si>
    <t>Data Concessão</t>
  </si>
  <si>
    <t>Data Indeferimento</t>
  </si>
  <si>
    <t>Status</t>
  </si>
  <si>
    <t>Data Deposito</t>
  </si>
  <si>
    <t>REGISTRO</t>
  </si>
  <si>
    <t>PCT</t>
  </si>
  <si>
    <t>Depósito</t>
  </si>
  <si>
    <t>Publicação</t>
  </si>
  <si>
    <t>Concessão</t>
  </si>
  <si>
    <t>Data de Depósito</t>
  </si>
  <si>
    <t>Expedição da Carta Patente</t>
  </si>
  <si>
    <t>Observação</t>
  </si>
  <si>
    <t xml:space="preserve">PCT/BR2001 000057 </t>
  </si>
  <si>
    <t>AT20010927509</t>
  </si>
  <si>
    <t>AT496632</t>
  </si>
  <si>
    <t>extinta</t>
  </si>
  <si>
    <t>AU 200154538</t>
  </si>
  <si>
    <t>AU5453801</t>
  </si>
  <si>
    <t>AU779537</t>
  </si>
  <si>
    <t>abandonado</t>
  </si>
  <si>
    <t>ES20010927509</t>
  </si>
  <si>
    <t>ES2360430</t>
  </si>
  <si>
    <t>MX2002PA10851</t>
  </si>
  <si>
    <t>MXPA02010851</t>
  </si>
  <si>
    <t>MX270574</t>
  </si>
  <si>
    <t>PT20010927509T</t>
  </si>
  <si>
    <t>PT 1 289 545</t>
  </si>
  <si>
    <t>PT1289545</t>
  </si>
  <si>
    <t>US20050190816</t>
  </si>
  <si>
    <t>US2005281836</t>
  </si>
  <si>
    <t>US8110202</t>
  </si>
  <si>
    <t>PCT/BR2011/000176</t>
  </si>
  <si>
    <t>IN2013CN195A</t>
  </si>
  <si>
    <t>IN201300195P4</t>
  </si>
  <si>
    <t>PCT/BR2014/000019</t>
  </si>
  <si>
    <t>UY035272</t>
  </si>
  <si>
    <t>UY 35272</t>
  </si>
  <si>
    <t>UY 15010</t>
  </si>
  <si>
    <t>AR20140100223</t>
  </si>
  <si>
    <t>AR 094578</t>
  </si>
  <si>
    <t>CO15-164030</t>
  </si>
  <si>
    <t>CO 7461131</t>
  </si>
  <si>
    <t>MX/a/2015/009507</t>
  </si>
  <si>
    <t>MX 2015 009507</t>
  </si>
  <si>
    <t>MX362820</t>
  </si>
  <si>
    <t>US14/763.121</t>
  </si>
  <si>
    <t>US20160000897</t>
  </si>
  <si>
    <t>US9717785</t>
  </si>
  <si>
    <t>CN201480006177.0</t>
  </si>
  <si>
    <t>CN 105263515</t>
  </si>
  <si>
    <t>RU 2015135619</t>
  </si>
  <si>
    <t>EP 14742935.1</t>
  </si>
  <si>
    <t>EP 2949341</t>
  </si>
  <si>
    <t>EP2949341B1</t>
  </si>
  <si>
    <t>US 14/875.090</t>
  </si>
  <si>
    <t>PCT/BR2014/000371</t>
  </si>
  <si>
    <t>US15/029982</t>
  </si>
  <si>
    <t>US2016237127</t>
  </si>
  <si>
    <t>US 10,584,151</t>
  </si>
  <si>
    <t>AU 2014336902</t>
  </si>
  <si>
    <t>AU2014336902</t>
  </si>
  <si>
    <t>ZA 2016/03274</t>
  </si>
  <si>
    <t>ZA201603274</t>
  </si>
  <si>
    <t>EP 14854077.6</t>
  </si>
  <si>
    <t>EP3059313</t>
  </si>
  <si>
    <t>PCT/US2016/031734</t>
  </si>
  <si>
    <t>US2016/031734</t>
  </si>
  <si>
    <t>US 2018/0103600</t>
  </si>
  <si>
    <t>AR105418</t>
  </si>
  <si>
    <t>CA2983635</t>
  </si>
  <si>
    <t>CN20168026961</t>
  </si>
  <si>
    <t>CN107873057 </t>
  </si>
  <si>
    <t xml:space="preserve">PCT/BR2019/050204
</t>
  </si>
  <si>
    <t>201980053225.4</t>
  </si>
  <si>
    <t>2020-568771</t>
  </si>
  <si>
    <t>17/251,679</t>
  </si>
  <si>
    <t>3,103,539</t>
  </si>
  <si>
    <t>PCT/BR2022/050129</t>
  </si>
  <si>
    <t xml:space="preserve">Instituto </t>
  </si>
  <si>
    <t xml:space="preserve">Departamento </t>
  </si>
  <si>
    <t>Sigla</t>
  </si>
  <si>
    <t>Local</t>
  </si>
  <si>
    <t>Joaquin Patarroyo</t>
  </si>
  <si>
    <t>Juliana Fietto</t>
  </si>
  <si>
    <t>Sérgio Brommonschenkel</t>
  </si>
  <si>
    <t>Márcio Aredes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</si>
</sst>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PI\Desktop\Tecnologias%20L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tentes Nacionais_UFV"/>
      <sheetName val="Patentes Internacionais_UFV"/>
    </sheetNames>
    <sheetDataSet>
      <sheetData sheetId="0"/>
      <sheetData sheetId="1">
        <row r="1">
          <cell r="A1" t="str">
            <v>Registro</v>
          </cell>
          <cell r="B1" t="str">
            <v>Data Deposito(P) / Registro / Inicio(C)</v>
          </cell>
          <cell r="C1" t="str">
            <v>Data Concessão</v>
          </cell>
          <cell r="D1" t="str">
            <v>Data Indeferimento</v>
          </cell>
          <cell r="E1" t="str">
            <v>Status</v>
          </cell>
        </row>
        <row r="2">
          <cell r="A2" t="str">
            <v>PI 8602024-2</v>
          </cell>
          <cell r="B2">
            <v>31531</v>
          </cell>
          <cell r="E2" t="str">
            <v>abandonada</v>
          </cell>
        </row>
        <row r="3">
          <cell r="A3" t="str">
            <v>PI 8604171-1</v>
          </cell>
          <cell r="B3">
            <v>31656</v>
          </cell>
          <cell r="E3" t="str">
            <v>arquivada</v>
          </cell>
        </row>
        <row r="4">
          <cell r="A4" t="str">
            <v>PI 9004308-1</v>
          </cell>
          <cell r="B4">
            <v>33115</v>
          </cell>
        </row>
        <row r="5">
          <cell r="A5" t="str">
            <v>PI 9903224-4</v>
          </cell>
          <cell r="B5">
            <v>36360</v>
          </cell>
          <cell r="C5" t="str">
            <v>25/01/2011</v>
          </cell>
          <cell r="E5" t="str">
            <v>extinta</v>
          </cell>
        </row>
        <row r="6">
          <cell r="A6" t="str">
            <v>PI 9903225-2</v>
          </cell>
          <cell r="B6">
            <v>36360</v>
          </cell>
          <cell r="C6" t="str">
            <v>25/01/2011</v>
          </cell>
          <cell r="E6" t="str">
            <v>extinta</v>
          </cell>
        </row>
        <row r="7">
          <cell r="A7" t="str">
            <v>PI 0001717-5</v>
          </cell>
          <cell r="B7">
            <v>36650</v>
          </cell>
          <cell r="C7" t="str">
            <v>08/10/2013</v>
          </cell>
          <cell r="E7" t="str">
            <v>concedida</v>
          </cell>
        </row>
        <row r="8">
          <cell r="A8" t="str">
            <v>PI 0101399-8</v>
          </cell>
          <cell r="B8">
            <v>36935</v>
          </cell>
          <cell r="D8" t="str">
            <v>03/11/2010</v>
          </cell>
          <cell r="E8" t="str">
            <v>indeferida</v>
          </cell>
        </row>
        <row r="9">
          <cell r="A9" t="str">
            <v>PI 0101400-5</v>
          </cell>
          <cell r="B9">
            <v>36935</v>
          </cell>
          <cell r="D9" t="str">
            <v>21/05/2013</v>
          </cell>
          <cell r="E9" t="str">
            <v>indeferida</v>
          </cell>
        </row>
        <row r="10">
          <cell r="A10" t="str">
            <v>PI 0103827-3</v>
          </cell>
          <cell r="B10">
            <v>37064</v>
          </cell>
          <cell r="C10" t="str">
            <v>21/08/2012</v>
          </cell>
          <cell r="E10" t="str">
            <v>concedida</v>
          </cell>
        </row>
        <row r="11">
          <cell r="A11" t="str">
            <v>PI 0104661-6</v>
          </cell>
          <cell r="B11">
            <v>37064</v>
          </cell>
          <cell r="E11" t="str">
            <v>arquivada</v>
          </cell>
        </row>
        <row r="12">
          <cell r="A12" t="str">
            <v>PI 0104479-6</v>
          </cell>
          <cell r="B12">
            <v>37064</v>
          </cell>
          <cell r="C12" t="str">
            <v>01/11/2011</v>
          </cell>
          <cell r="E12" t="str">
            <v>extinta</v>
          </cell>
        </row>
        <row r="13">
          <cell r="A13" t="str">
            <v>MU 8102374-0</v>
          </cell>
          <cell r="B13">
            <v>37105</v>
          </cell>
          <cell r="C13" t="str">
            <v>21/10/2008</v>
          </cell>
          <cell r="E13" t="str">
            <v>extinta</v>
          </cell>
        </row>
        <row r="14">
          <cell r="A14" t="str">
            <v>PI 0106775-3</v>
          </cell>
          <cell r="B14">
            <v>37138</v>
          </cell>
          <cell r="D14" t="str">
            <v>03/09/2013</v>
          </cell>
          <cell r="E14" t="str">
            <v>indeferida</v>
          </cell>
        </row>
        <row r="15">
          <cell r="A15" t="str">
            <v>PI 0203326-7</v>
          </cell>
          <cell r="B15">
            <v>37474</v>
          </cell>
          <cell r="D15" t="str">
            <v>15/04/2014</v>
          </cell>
          <cell r="E15" t="str">
            <v>indeferida</v>
          </cell>
        </row>
        <row r="16">
          <cell r="A16" t="str">
            <v>PI 0203326-7</v>
          </cell>
          <cell r="B16">
            <v>37474</v>
          </cell>
          <cell r="D16" t="str">
            <v>30/07/2004</v>
          </cell>
          <cell r="E16" t="str">
            <v>indeferida</v>
          </cell>
        </row>
        <row r="17">
          <cell r="A17" t="str">
            <v>PI 0300179-2</v>
          </cell>
          <cell r="B17">
            <v>37658</v>
          </cell>
          <cell r="C17" t="str">
            <v>12/05/2020</v>
          </cell>
          <cell r="E17" t="str">
            <v>concedida</v>
          </cell>
        </row>
        <row r="18">
          <cell r="A18" t="str">
            <v>PI 0305651-1</v>
          </cell>
          <cell r="B18">
            <v>37699</v>
          </cell>
          <cell r="D18" t="str">
            <v>22/12/2020</v>
          </cell>
          <cell r="E18" t="str">
            <v>indeferida</v>
          </cell>
        </row>
        <row r="19">
          <cell r="A19" t="str">
            <v>MU 8301705-4</v>
          </cell>
          <cell r="B19">
            <v>37718</v>
          </cell>
          <cell r="C19" t="str">
            <v>13/11/2012</v>
          </cell>
          <cell r="E19" t="str">
            <v>extinta</v>
          </cell>
        </row>
        <row r="20">
          <cell r="A20" t="str">
            <v>PI 0305657-0</v>
          </cell>
          <cell r="B20">
            <v>37853</v>
          </cell>
          <cell r="D20" t="str">
            <v>06/03/2018</v>
          </cell>
          <cell r="E20" t="str">
            <v>indeferida</v>
          </cell>
        </row>
        <row r="21">
          <cell r="A21" t="str">
            <v>MU 8301525-6</v>
          </cell>
          <cell r="B21">
            <v>37853</v>
          </cell>
          <cell r="C21" t="str">
            <v>10/11/2015</v>
          </cell>
          <cell r="E21" t="str">
            <v>concedida</v>
          </cell>
        </row>
        <row r="22">
          <cell r="A22" t="str">
            <v>PI 0303628-6</v>
          </cell>
          <cell r="B22">
            <v>37880</v>
          </cell>
          <cell r="D22" t="str">
            <v>10/03/2015</v>
          </cell>
          <cell r="E22" t="str">
            <v>indeferida</v>
          </cell>
        </row>
        <row r="23">
          <cell r="A23" t="str">
            <v>PI 0304448-3</v>
          </cell>
          <cell r="B23">
            <v>37880</v>
          </cell>
          <cell r="C23" t="str">
            <v>19/02/2013</v>
          </cell>
          <cell r="E23" t="str">
            <v>concedida</v>
          </cell>
        </row>
        <row r="24">
          <cell r="A24" t="str">
            <v>PI 0306421-2</v>
          </cell>
          <cell r="B24">
            <v>37971</v>
          </cell>
          <cell r="D24" t="str">
            <v>29/05/2018</v>
          </cell>
          <cell r="E24" t="str">
            <v>indeferida</v>
          </cell>
        </row>
        <row r="25">
          <cell r="A25" t="str">
            <v>PI 0401069-8</v>
          </cell>
          <cell r="B25">
            <v>38027</v>
          </cell>
          <cell r="D25" t="str">
            <v>05/08/2014</v>
          </cell>
          <cell r="E25" t="str">
            <v>indeferida</v>
          </cell>
        </row>
        <row r="26">
          <cell r="A26" t="str">
            <v>PI 0402840-6</v>
          </cell>
          <cell r="B26">
            <v>38168</v>
          </cell>
          <cell r="C26" t="str">
            <v>25/06/2013</v>
          </cell>
          <cell r="E26" t="str">
            <v>concedida</v>
          </cell>
        </row>
        <row r="27">
          <cell r="A27" t="str">
            <v>PI 0402840-6</v>
          </cell>
          <cell r="B27">
            <v>38168</v>
          </cell>
          <cell r="C27" t="str">
            <v>25/06/2013</v>
          </cell>
          <cell r="E27" t="str">
            <v>concedida</v>
          </cell>
        </row>
        <row r="28">
          <cell r="A28" t="str">
            <v>PI 0403421-0</v>
          </cell>
          <cell r="B28">
            <v>38197</v>
          </cell>
          <cell r="C28" t="str">
            <v>11/07/2017</v>
          </cell>
          <cell r="E28" t="str">
            <v>concedida</v>
          </cell>
        </row>
        <row r="29">
          <cell r="A29" t="str">
            <v>PI 0403542-9</v>
          </cell>
          <cell r="B29">
            <v>38212</v>
          </cell>
          <cell r="C29" t="str">
            <v>06/06/2017</v>
          </cell>
          <cell r="E29" t="str">
            <v>concedida</v>
          </cell>
        </row>
        <row r="30">
          <cell r="A30" t="str">
            <v>PI 0403543-7</v>
          </cell>
          <cell r="B30">
            <v>38212</v>
          </cell>
          <cell r="C30" t="str">
            <v>15/04/2014</v>
          </cell>
          <cell r="E30" t="str">
            <v>concedida</v>
          </cell>
        </row>
        <row r="31">
          <cell r="A31" t="str">
            <v>MU 8403276-6</v>
          </cell>
          <cell r="B31">
            <v>38247</v>
          </cell>
          <cell r="C31" t="str">
            <v>30/05/2017</v>
          </cell>
          <cell r="E31" t="str">
            <v>extinta</v>
          </cell>
        </row>
        <row r="32">
          <cell r="A32" t="str">
            <v>PI 0404743-5</v>
          </cell>
          <cell r="B32">
            <v>38275</v>
          </cell>
          <cell r="E32" t="str">
            <v>arquivada</v>
          </cell>
        </row>
        <row r="33">
          <cell r="A33" t="str">
            <v>PI 0405313-3</v>
          </cell>
          <cell r="B33">
            <v>38303</v>
          </cell>
          <cell r="C33" t="str">
            <v>19/08/2014</v>
          </cell>
          <cell r="E33" t="str">
            <v>concedida</v>
          </cell>
        </row>
        <row r="34">
          <cell r="A34" t="str">
            <v>PI 0405317-6</v>
          </cell>
          <cell r="B34">
            <v>38303</v>
          </cell>
          <cell r="C34" t="str">
            <v>13/11/2012</v>
          </cell>
          <cell r="E34" t="str">
            <v>concedida</v>
          </cell>
        </row>
        <row r="35">
          <cell r="A35" t="str">
            <v>PI 0405316-8</v>
          </cell>
          <cell r="B35">
            <v>38303</v>
          </cell>
          <cell r="D35" t="str">
            <v>20/06/2017</v>
          </cell>
          <cell r="E35" t="str">
            <v>indeferida</v>
          </cell>
        </row>
        <row r="36">
          <cell r="A36" t="str">
            <v>PI 0502515-0</v>
          </cell>
          <cell r="B36">
            <v>38513</v>
          </cell>
          <cell r="D36" t="str">
            <v>17/11/2020</v>
          </cell>
          <cell r="E36" t="str">
            <v>indeferida</v>
          </cell>
        </row>
        <row r="37">
          <cell r="A37" t="str">
            <v>PI 0502492-7</v>
          </cell>
          <cell r="B37">
            <v>38513</v>
          </cell>
          <cell r="C37" t="str">
            <v>21/11/2017</v>
          </cell>
          <cell r="E37" t="str">
            <v>concedida</v>
          </cell>
        </row>
        <row r="38">
          <cell r="A38" t="str">
            <v>PI 0502491-9</v>
          </cell>
          <cell r="B38">
            <v>38513</v>
          </cell>
          <cell r="D38" t="str">
            <v>04/10/2016</v>
          </cell>
          <cell r="E38" t="str">
            <v>indeferida</v>
          </cell>
        </row>
        <row r="39">
          <cell r="A39" t="str">
            <v>MU 8501209-2</v>
          </cell>
          <cell r="B39">
            <v>38513</v>
          </cell>
          <cell r="E39" t="str">
            <v>arquivada</v>
          </cell>
        </row>
        <row r="40">
          <cell r="A40" t="str">
            <v>MU 8501210-6</v>
          </cell>
          <cell r="B40">
            <v>38513</v>
          </cell>
          <cell r="D40" t="str">
            <v>25/03/2014</v>
          </cell>
          <cell r="E40" t="str">
            <v>indeferida</v>
          </cell>
        </row>
        <row r="41">
          <cell r="A41" t="str">
            <v>MU 8503573-4</v>
          </cell>
          <cell r="B41">
            <v>38513</v>
          </cell>
          <cell r="C41" t="str">
            <v>28/04/2015</v>
          </cell>
          <cell r="E41" t="str">
            <v>concedida</v>
          </cell>
        </row>
        <row r="42">
          <cell r="A42" t="str">
            <v>MU 8502421-0</v>
          </cell>
          <cell r="B42">
            <v>38553</v>
          </cell>
          <cell r="D42" t="str">
            <v>19/02/2013</v>
          </cell>
          <cell r="E42" t="str">
            <v>indeferida</v>
          </cell>
        </row>
        <row r="43">
          <cell r="A43" t="str">
            <v>PI 0502946-5</v>
          </cell>
          <cell r="B43">
            <v>38553</v>
          </cell>
          <cell r="C43" t="str">
            <v>04/09/2012</v>
          </cell>
          <cell r="E43" t="str">
            <v>concedida</v>
          </cell>
        </row>
        <row r="44">
          <cell r="A44" t="str">
            <v>PI 0502947-3</v>
          </cell>
          <cell r="B44">
            <v>38553</v>
          </cell>
          <cell r="D44" t="str">
            <v>30/09/2014</v>
          </cell>
          <cell r="E44" t="str">
            <v>indeferida</v>
          </cell>
        </row>
        <row r="45">
          <cell r="A45" t="str">
            <v>PI 0512462-0</v>
          </cell>
          <cell r="B45">
            <v>38702</v>
          </cell>
          <cell r="E45" t="str">
            <v>arquivada</v>
          </cell>
        </row>
        <row r="46">
          <cell r="A46" t="str">
            <v>PI 0604094-2</v>
          </cell>
          <cell r="B46">
            <v>38758</v>
          </cell>
          <cell r="D46" t="str">
            <v>23/06/2015</v>
          </cell>
          <cell r="E46" t="str">
            <v>indeferida</v>
          </cell>
        </row>
        <row r="47">
          <cell r="A47" t="str">
            <v>MU 8601228-2 Y1</v>
          </cell>
          <cell r="B47">
            <v>38873</v>
          </cell>
          <cell r="C47" t="str">
            <v>26/08/2014</v>
          </cell>
          <cell r="E47" t="str">
            <v>concedida</v>
          </cell>
        </row>
        <row r="48">
          <cell r="A48" t="str">
            <v>PI 0602733-4</v>
          </cell>
          <cell r="B48">
            <v>38873</v>
          </cell>
          <cell r="E48" t="str">
            <v>arquivada</v>
          </cell>
        </row>
        <row r="49">
          <cell r="A49" t="str">
            <v>PI 0605722-5</v>
          </cell>
          <cell r="B49">
            <v>38919</v>
          </cell>
          <cell r="D49" t="str">
            <v>23/05/2017</v>
          </cell>
          <cell r="E49" t="str">
            <v>indeferida</v>
          </cell>
        </row>
        <row r="50">
          <cell r="A50" t="str">
            <v>PI 0603882-4</v>
          </cell>
          <cell r="B50">
            <v>38961</v>
          </cell>
          <cell r="D50" t="str">
            <v>01/08/2017</v>
          </cell>
          <cell r="E50" t="str">
            <v>indeferida</v>
          </cell>
        </row>
        <row r="51">
          <cell r="A51" t="str">
            <v>PI 0603881-6</v>
          </cell>
          <cell r="B51">
            <v>38961</v>
          </cell>
          <cell r="C51" t="str">
            <v>26/02/2019</v>
          </cell>
          <cell r="E51" t="str">
            <v>concedida</v>
          </cell>
        </row>
        <row r="52">
          <cell r="A52" t="str">
            <v>PI 0605948-1</v>
          </cell>
          <cell r="B52">
            <v>39048</v>
          </cell>
          <cell r="D52" t="str">
            <v>04/10/2016</v>
          </cell>
          <cell r="E52" t="str">
            <v>indeferida</v>
          </cell>
        </row>
        <row r="53">
          <cell r="A53" t="str">
            <v>PI 0605952-0</v>
          </cell>
          <cell r="B53">
            <v>39069</v>
          </cell>
          <cell r="C53" t="str">
            <v>09/05/2023</v>
          </cell>
          <cell r="E53" t="str">
            <v>concedida</v>
          </cell>
        </row>
        <row r="54">
          <cell r="A54" t="str">
            <v>PI 0703222-6</v>
          </cell>
          <cell r="B54">
            <v>39164</v>
          </cell>
          <cell r="D54" t="str">
            <v>04/10/2016</v>
          </cell>
          <cell r="E54" t="str">
            <v>indeferida</v>
          </cell>
        </row>
        <row r="55">
          <cell r="A55" t="str">
            <v>PI 0701749-9</v>
          </cell>
          <cell r="B55">
            <v>39220</v>
          </cell>
          <cell r="D55" t="str">
            <v>14/07/2015</v>
          </cell>
          <cell r="E55" t="str">
            <v>indeferida</v>
          </cell>
        </row>
        <row r="56">
          <cell r="A56" t="str">
            <v>PI 0701556-9</v>
          </cell>
          <cell r="B56">
            <v>39220</v>
          </cell>
          <cell r="D56" t="str">
            <v>07/02/2017</v>
          </cell>
          <cell r="E56" t="str">
            <v>indeferida</v>
          </cell>
        </row>
        <row r="57">
          <cell r="A57" t="str">
            <v>PI 0702385-5</v>
          </cell>
          <cell r="B57">
            <v>39262</v>
          </cell>
          <cell r="E57" t="str">
            <v>arquivada</v>
          </cell>
        </row>
        <row r="58">
          <cell r="A58" t="str">
            <v>PI 0704810-6</v>
          </cell>
          <cell r="B58">
            <v>39262</v>
          </cell>
          <cell r="D58" t="str">
            <v>14/02/2018</v>
          </cell>
          <cell r="E58" t="str">
            <v>indeferida</v>
          </cell>
        </row>
        <row r="59">
          <cell r="A59" t="str">
            <v>PI 0702403-7</v>
          </cell>
          <cell r="B59">
            <v>39269</v>
          </cell>
          <cell r="E59" t="str">
            <v>arquivada</v>
          </cell>
        </row>
        <row r="60">
          <cell r="A60" t="str">
            <v>PI 0702735-4</v>
          </cell>
          <cell r="B60">
            <v>39283</v>
          </cell>
          <cell r="C60" t="str">
            <v>24/02/2015</v>
          </cell>
          <cell r="E60" t="str">
            <v>concedida</v>
          </cell>
        </row>
        <row r="61">
          <cell r="A61" t="str">
            <v>PI 0703180-7</v>
          </cell>
          <cell r="B61">
            <v>39283</v>
          </cell>
          <cell r="C61" t="str">
            <v>03/11/2015</v>
          </cell>
          <cell r="E61" t="str">
            <v>concedida</v>
          </cell>
        </row>
        <row r="62">
          <cell r="A62" t="str">
            <v>PI 0703471-7</v>
          </cell>
          <cell r="B62">
            <v>39339</v>
          </cell>
          <cell r="D62" t="str">
            <v>18/07/2017</v>
          </cell>
          <cell r="E62" t="str">
            <v>indeferida</v>
          </cell>
        </row>
        <row r="63">
          <cell r="A63" t="str">
            <v>PI 0705674-5</v>
          </cell>
          <cell r="B63">
            <v>39387</v>
          </cell>
          <cell r="C63" t="str">
            <v>05/07/2016</v>
          </cell>
          <cell r="E63" t="str">
            <v>concedida</v>
          </cell>
        </row>
        <row r="64">
          <cell r="A64" t="str">
            <v>MU 8702586-8</v>
          </cell>
          <cell r="B64">
            <v>39392</v>
          </cell>
          <cell r="C64" t="str">
            <v>18/10/2016</v>
          </cell>
          <cell r="E64" t="str">
            <v>concedida</v>
          </cell>
        </row>
        <row r="65">
          <cell r="A65" t="str">
            <v>PI 0705573-0</v>
          </cell>
          <cell r="B65">
            <v>39435</v>
          </cell>
          <cell r="C65" t="str">
            <v>24/01/2017</v>
          </cell>
          <cell r="E65" t="str">
            <v>concedida</v>
          </cell>
        </row>
        <row r="66">
          <cell r="A66" t="str">
            <v>MU 8702624-4</v>
          </cell>
          <cell r="B66">
            <v>39435</v>
          </cell>
          <cell r="E66" t="str">
            <v>arquivada</v>
          </cell>
        </row>
        <row r="67">
          <cell r="A67" t="str">
            <v>PI 0820093-9</v>
          </cell>
          <cell r="B67">
            <v>39503</v>
          </cell>
          <cell r="D67" t="str">
            <v>30/04/2019</v>
          </cell>
          <cell r="E67" t="str">
            <v>indeferida</v>
          </cell>
        </row>
        <row r="68">
          <cell r="A68" t="str">
            <v>PI 0801424-8</v>
          </cell>
          <cell r="B68">
            <v>39532</v>
          </cell>
          <cell r="D68" t="str">
            <v>30/07/2019</v>
          </cell>
          <cell r="E68" t="str">
            <v>indeferida</v>
          </cell>
        </row>
        <row r="69">
          <cell r="A69" t="str">
            <v>PI 0802839-7</v>
          </cell>
          <cell r="B69">
            <v>39619</v>
          </cell>
          <cell r="C69" t="str">
            <v>05/01/2016</v>
          </cell>
          <cell r="E69" t="str">
            <v>concedida</v>
          </cell>
        </row>
        <row r="70">
          <cell r="A70" t="str">
            <v>PI 0802810-9</v>
          </cell>
          <cell r="B70">
            <v>39633</v>
          </cell>
          <cell r="E70" t="str">
            <v>arquivada</v>
          </cell>
        </row>
        <row r="71">
          <cell r="A71" t="str">
            <v>MU 8801614-5</v>
          </cell>
          <cell r="B71">
            <v>39633</v>
          </cell>
          <cell r="E71" t="str">
            <v>arquivada</v>
          </cell>
        </row>
        <row r="72">
          <cell r="A72" t="str">
            <v>MU 8800542-9</v>
          </cell>
          <cell r="B72">
            <v>39666</v>
          </cell>
          <cell r="E72" t="str">
            <v>arquivada</v>
          </cell>
        </row>
        <row r="73">
          <cell r="A73" t="str">
            <v>PI 0804557-7</v>
          </cell>
          <cell r="B73">
            <v>39738</v>
          </cell>
          <cell r="C73" t="str">
            <v>05/01/2016</v>
          </cell>
          <cell r="E73" t="str">
            <v>concedida</v>
          </cell>
        </row>
        <row r="74">
          <cell r="A74" t="str">
            <v>PI 0804558-5</v>
          </cell>
          <cell r="B74">
            <v>39738</v>
          </cell>
          <cell r="C74" t="str">
            <v>19/01/2016</v>
          </cell>
          <cell r="E74" t="str">
            <v>concedida</v>
          </cell>
        </row>
        <row r="75">
          <cell r="A75" t="str">
            <v>PI 0804559-3</v>
          </cell>
          <cell r="B75">
            <v>39738</v>
          </cell>
          <cell r="C75" t="str">
            <v>05/01/2016</v>
          </cell>
          <cell r="E75" t="str">
            <v>concedida</v>
          </cell>
        </row>
        <row r="76">
          <cell r="A76" t="str">
            <v>MU 8802894-1</v>
          </cell>
          <cell r="B76">
            <v>39776</v>
          </cell>
          <cell r="E76" t="str">
            <v>arquivada</v>
          </cell>
        </row>
        <row r="77">
          <cell r="A77" t="str">
            <v>PI 0900411-4</v>
          </cell>
          <cell r="B77">
            <v>39832</v>
          </cell>
          <cell r="C77" t="str">
            <v>03/10/2017</v>
          </cell>
          <cell r="E77" t="str">
            <v>concedida</v>
          </cell>
        </row>
        <row r="78">
          <cell r="A78" t="str">
            <v>PI 0901190-0</v>
          </cell>
          <cell r="B78">
            <v>39905</v>
          </cell>
          <cell r="D78" t="str">
            <v>17/02/2021</v>
          </cell>
          <cell r="E78" t="str">
            <v>indeferida</v>
          </cell>
        </row>
        <row r="79">
          <cell r="A79" t="str">
            <v>PI 0901320-2</v>
          </cell>
          <cell r="B79">
            <v>39905</v>
          </cell>
          <cell r="D79" t="str">
            <v>21/11/2017</v>
          </cell>
          <cell r="E79" t="str">
            <v>indeferida</v>
          </cell>
        </row>
        <row r="80">
          <cell r="A80" t="str">
            <v>PI 0902744-0</v>
          </cell>
          <cell r="B80">
            <v>40023</v>
          </cell>
          <cell r="C80" t="str">
            <v>23/03/2021</v>
          </cell>
          <cell r="E80" t="str">
            <v>concedida</v>
          </cell>
        </row>
        <row r="81">
          <cell r="A81" t="str">
            <v>PI 0904349-7</v>
          </cell>
          <cell r="B81">
            <v>40113</v>
          </cell>
          <cell r="C81" t="str">
            <v>16/07/2019</v>
          </cell>
          <cell r="E81" t="str">
            <v>concedida</v>
          </cell>
        </row>
        <row r="82">
          <cell r="A82" t="str">
            <v>PI 1000292-8</v>
          </cell>
          <cell r="B82">
            <v>40193</v>
          </cell>
          <cell r="C82" t="str">
            <v>06/12/2022</v>
          </cell>
          <cell r="E82" t="str">
            <v>concedida</v>
          </cell>
        </row>
        <row r="83">
          <cell r="A83" t="str">
            <v>PI 1001067-0</v>
          </cell>
          <cell r="B83">
            <v>40298</v>
          </cell>
          <cell r="E83" t="str">
            <v>recurso</v>
          </cell>
        </row>
        <row r="84">
          <cell r="A84" t="str">
            <v>PI 1001131-5</v>
          </cell>
          <cell r="B84">
            <v>40298</v>
          </cell>
          <cell r="D84" t="str">
            <v>05/11/2019</v>
          </cell>
          <cell r="E84" t="str">
            <v>indeferida</v>
          </cell>
        </row>
        <row r="85">
          <cell r="A85" t="str">
            <v>PI 1001695-3</v>
          </cell>
          <cell r="B85">
            <v>40322</v>
          </cell>
          <cell r="C85" t="str">
            <v>04/06/2019</v>
          </cell>
          <cell r="E85" t="str">
            <v>concedida</v>
          </cell>
        </row>
        <row r="86">
          <cell r="A86" t="str">
            <v>PI 1003744-6</v>
          </cell>
          <cell r="B86">
            <v>40337</v>
          </cell>
          <cell r="C86" t="str">
            <v>26/10/2021</v>
          </cell>
          <cell r="E86" t="str">
            <v>concedida</v>
          </cell>
        </row>
        <row r="87">
          <cell r="A87" t="str">
            <v>PI 1001705-4</v>
          </cell>
          <cell r="B87">
            <v>40337</v>
          </cell>
          <cell r="C87" t="str">
            <v>26/12/2017</v>
          </cell>
          <cell r="E87" t="str">
            <v>concedida</v>
          </cell>
        </row>
        <row r="88">
          <cell r="A88" t="str">
            <v>MU 9001628-9</v>
          </cell>
          <cell r="B88">
            <v>40423</v>
          </cell>
          <cell r="E88" t="str">
            <v>arquivada</v>
          </cell>
        </row>
        <row r="89">
          <cell r="A89" t="str">
            <v>PI 1004624-0</v>
          </cell>
          <cell r="B89">
            <v>40508</v>
          </cell>
          <cell r="C89" t="str">
            <v>03/03/2020</v>
          </cell>
          <cell r="E89" t="str">
            <v>concedida</v>
          </cell>
        </row>
        <row r="90">
          <cell r="A90" t="str">
            <v>PI 1004748-4</v>
          </cell>
          <cell r="B90">
            <v>40508</v>
          </cell>
          <cell r="E90" t="str">
            <v>arquivada</v>
          </cell>
        </row>
        <row r="91">
          <cell r="A91" t="str">
            <v>PI 1004623-2</v>
          </cell>
          <cell r="B91">
            <v>40508</v>
          </cell>
          <cell r="C91" t="str">
            <v>16/07/2019</v>
          </cell>
          <cell r="E91" t="str">
            <v>concedida</v>
          </cell>
        </row>
        <row r="92">
          <cell r="A92" t="str">
            <v>PI 1005633-5</v>
          </cell>
          <cell r="B92">
            <v>40534</v>
          </cell>
          <cell r="C92" t="str">
            <v>11/07/2017</v>
          </cell>
          <cell r="E92" t="str">
            <v>concedida</v>
          </cell>
        </row>
        <row r="93">
          <cell r="A93" t="str">
            <v>MU 9002333-1</v>
          </cell>
          <cell r="B93">
            <v>40534</v>
          </cell>
          <cell r="C93" t="str">
            <v>27/11/2018</v>
          </cell>
          <cell r="E93" t="str">
            <v>concedida</v>
          </cell>
        </row>
        <row r="94">
          <cell r="A94" t="str">
            <v>PI 1100723-0</v>
          </cell>
          <cell r="B94">
            <v>40570</v>
          </cell>
          <cell r="C94" t="str">
            <v>20/10/2020</v>
          </cell>
          <cell r="E94" t="str">
            <v>extinta</v>
          </cell>
        </row>
        <row r="95">
          <cell r="A95" t="str">
            <v>PI 1100508-4</v>
          </cell>
          <cell r="B95">
            <v>40598</v>
          </cell>
          <cell r="E95" t="str">
            <v>arquivada</v>
          </cell>
        </row>
        <row r="96">
          <cell r="A96" t="str">
            <v>PI 1100509-2</v>
          </cell>
          <cell r="B96">
            <v>40598</v>
          </cell>
          <cell r="E96" t="str">
            <v>arquivada</v>
          </cell>
        </row>
        <row r="97">
          <cell r="A97" t="str">
            <v>PI 1101567-5</v>
          </cell>
          <cell r="B97">
            <v>40680</v>
          </cell>
          <cell r="D97" t="str">
            <v>09/03/2021</v>
          </cell>
          <cell r="E97" t="str">
            <v>indeferida</v>
          </cell>
        </row>
        <row r="98">
          <cell r="A98" t="str">
            <v>MU 9101097-7</v>
          </cell>
          <cell r="B98">
            <v>40680</v>
          </cell>
          <cell r="D98" t="str">
            <v>18/12/2018</v>
          </cell>
          <cell r="E98" t="str">
            <v>indeferida</v>
          </cell>
        </row>
        <row r="99">
          <cell r="A99" t="str">
            <v>PI 1102766-5</v>
          </cell>
          <cell r="B99">
            <v>40714</v>
          </cell>
          <cell r="D99" t="str">
            <v>30/07/2019</v>
          </cell>
          <cell r="E99" t="str">
            <v>indeferida</v>
          </cell>
        </row>
        <row r="100">
          <cell r="A100" t="str">
            <v>PI 1103394-0</v>
          </cell>
          <cell r="B100">
            <v>40728</v>
          </cell>
          <cell r="C100" t="str">
            <v>09/02/2021</v>
          </cell>
          <cell r="E100" t="str">
            <v>concedida</v>
          </cell>
        </row>
        <row r="101">
          <cell r="A101" t="str">
            <v>PI 1105462-0</v>
          </cell>
          <cell r="B101">
            <v>40765</v>
          </cell>
          <cell r="C101" t="str">
            <v>17/11/2020</v>
          </cell>
          <cell r="E101" t="str">
            <v>concedida</v>
          </cell>
        </row>
        <row r="102">
          <cell r="A102" t="str">
            <v>PI 1106621-0</v>
          </cell>
          <cell r="B102">
            <v>40829</v>
          </cell>
          <cell r="C102" t="str">
            <v>20/07/2021</v>
          </cell>
          <cell r="E102" t="str">
            <v>concedida</v>
          </cell>
        </row>
        <row r="103">
          <cell r="A103" t="str">
            <v>PI 1107167-2</v>
          </cell>
          <cell r="B103">
            <v>40884</v>
          </cell>
          <cell r="C103" t="str">
            <v>24/11/2020</v>
          </cell>
          <cell r="E103" t="str">
            <v>concedida</v>
          </cell>
        </row>
        <row r="104">
          <cell r="A104" t="str">
            <v>PI 1107480-9</v>
          </cell>
          <cell r="B104">
            <v>40884</v>
          </cell>
          <cell r="C104" t="str">
            <v>12/01/2021</v>
          </cell>
          <cell r="E104" t="str">
            <v>concedida</v>
          </cell>
        </row>
        <row r="105">
          <cell r="A105" t="str">
            <v>PI 1105922-2</v>
          </cell>
          <cell r="B105">
            <v>40889</v>
          </cell>
          <cell r="E105" t="str">
            <v>arquivada</v>
          </cell>
        </row>
        <row r="106">
          <cell r="A106" t="str">
            <v>BR 10 2012 002912-0</v>
          </cell>
          <cell r="B106">
            <v>40948</v>
          </cell>
          <cell r="C106" t="str">
            <v>08/01/2019</v>
          </cell>
          <cell r="E106" t="str">
            <v>concedida</v>
          </cell>
        </row>
        <row r="107">
          <cell r="A107" t="str">
            <v>BR 10 2012 008477-5</v>
          </cell>
          <cell r="B107">
            <v>41010</v>
          </cell>
          <cell r="E107" t="str">
            <v>arquivada</v>
          </cell>
        </row>
        <row r="108">
          <cell r="A108" t="str">
            <v>BR 10 2012 009163-1</v>
          </cell>
          <cell r="B108">
            <v>41018</v>
          </cell>
          <cell r="D108" t="str">
            <v>29/06/2021</v>
          </cell>
          <cell r="E108" t="str">
            <v>recurso</v>
          </cell>
        </row>
        <row r="109">
          <cell r="A109" t="str">
            <v>BR 10 2012 013244-3</v>
          </cell>
          <cell r="B109">
            <v>41061</v>
          </cell>
          <cell r="C109" t="str">
            <v>10/03/2020</v>
          </cell>
          <cell r="E109" t="str">
            <v>concedida</v>
          </cell>
        </row>
        <row r="110">
          <cell r="A110" t="str">
            <v>BR 10 2012 018923-2</v>
          </cell>
          <cell r="B110">
            <v>41120</v>
          </cell>
          <cell r="D110" t="str">
            <v>01/10/2019</v>
          </cell>
          <cell r="E110" t="str">
            <v>indeferida</v>
          </cell>
        </row>
        <row r="111">
          <cell r="A111" t="str">
            <v>BR 10 2012 018922-4</v>
          </cell>
          <cell r="B111">
            <v>41120</v>
          </cell>
          <cell r="E111" t="str">
            <v>arquivada</v>
          </cell>
        </row>
        <row r="112">
          <cell r="A112" t="str">
            <v>BR 10 2012 018924-0</v>
          </cell>
          <cell r="B112">
            <v>41120</v>
          </cell>
          <cell r="E112" t="str">
            <v>arquivada</v>
          </cell>
        </row>
        <row r="113">
          <cell r="A113" t="str">
            <v>BR 10 2012 018926-7</v>
          </cell>
          <cell r="B113">
            <v>41120</v>
          </cell>
          <cell r="D113" t="str">
            <v>03/11/2021</v>
          </cell>
          <cell r="E113" t="str">
            <v>indeferida</v>
          </cell>
        </row>
        <row r="114">
          <cell r="A114" t="str">
            <v>BR 10 2012 018925-9</v>
          </cell>
          <cell r="B114">
            <v>41120</v>
          </cell>
          <cell r="E114" t="str">
            <v>arquivada</v>
          </cell>
        </row>
        <row r="115">
          <cell r="A115" t="str">
            <v>BR 10 2012 023180-8</v>
          </cell>
          <cell r="B115">
            <v>41166</v>
          </cell>
          <cell r="D115" t="str">
            <v>03/11/2020</v>
          </cell>
          <cell r="E115" t="str">
            <v>recurso</v>
          </cell>
        </row>
        <row r="116">
          <cell r="A116" t="str">
            <v>BR 10 2012 023181-6</v>
          </cell>
          <cell r="B116">
            <v>41166</v>
          </cell>
          <cell r="C116" t="str">
            <v>16/03/2021</v>
          </cell>
          <cell r="E116" t="str">
            <v>concedida</v>
          </cell>
        </row>
        <row r="117">
          <cell r="A117" t="str">
            <v>BR 10 2012 023182-4</v>
          </cell>
          <cell r="B117">
            <v>41166</v>
          </cell>
          <cell r="C117" t="str">
            <v>17/12/2019</v>
          </cell>
          <cell r="E117" t="str">
            <v>concedida</v>
          </cell>
        </row>
        <row r="118">
          <cell r="A118" t="str">
            <v>BR 10 2012 023741-5</v>
          </cell>
          <cell r="B118">
            <v>41172</v>
          </cell>
          <cell r="C118" t="str">
            <v>19/12/2017</v>
          </cell>
          <cell r="E118" t="str">
            <v>concedida</v>
          </cell>
        </row>
        <row r="119">
          <cell r="A119" t="str">
            <v>BR 10 2012 030548-8</v>
          </cell>
          <cell r="B119">
            <v>41243</v>
          </cell>
          <cell r="D119" t="str">
            <v>03/03/2022</v>
          </cell>
          <cell r="E119" t="str">
            <v>indeferida</v>
          </cell>
        </row>
        <row r="120">
          <cell r="A120" t="str">
            <v>BR 10 2012 031118-6</v>
          </cell>
          <cell r="B120">
            <v>41249</v>
          </cell>
          <cell r="E120" t="str">
            <v>arquivada</v>
          </cell>
        </row>
        <row r="121">
          <cell r="A121" t="str">
            <v>BR 10 2012 031862-8</v>
          </cell>
          <cell r="B121">
            <v>41256</v>
          </cell>
          <cell r="D121" t="str">
            <v>09/06/2020</v>
          </cell>
          <cell r="E121" t="str">
            <v>indeferida</v>
          </cell>
        </row>
        <row r="122">
          <cell r="A122" t="str">
            <v>BR 10 2012 032588-8</v>
          </cell>
          <cell r="B122">
            <v>41263</v>
          </cell>
          <cell r="C122" t="str">
            <v>01/11/2022</v>
          </cell>
          <cell r="E122" t="str">
            <v>concedida</v>
          </cell>
        </row>
        <row r="123">
          <cell r="A123" t="str">
            <v>BR 10 2012 032590-0</v>
          </cell>
          <cell r="B123">
            <v>41263</v>
          </cell>
          <cell r="E123" t="str">
            <v>arquivada</v>
          </cell>
        </row>
        <row r="124">
          <cell r="A124" t="str">
            <v>BR 10 2012 032589-6</v>
          </cell>
          <cell r="B124">
            <v>41263</v>
          </cell>
          <cell r="C124" t="str">
            <v>05/11/2019</v>
          </cell>
          <cell r="E124" t="str">
            <v>concedida</v>
          </cell>
        </row>
        <row r="125">
          <cell r="A125" t="str">
            <v>BR 10 2012 032587-0</v>
          </cell>
          <cell r="B125">
            <v>41263</v>
          </cell>
          <cell r="E125" t="str">
            <v>arquivada</v>
          </cell>
        </row>
        <row r="126">
          <cell r="A126" t="str">
            <v>BR 10 2013 001894-5</v>
          </cell>
          <cell r="B126">
            <v>41299</v>
          </cell>
          <cell r="C126" t="str">
            <v>25/05/2021</v>
          </cell>
          <cell r="E126" t="str">
            <v>concedida</v>
          </cell>
        </row>
        <row r="127">
          <cell r="A127" t="str">
            <v>BR 10 2013 001893-7</v>
          </cell>
          <cell r="B127">
            <v>41299</v>
          </cell>
          <cell r="C127" t="str">
            <v>25/01/2022</v>
          </cell>
          <cell r="E127" t="str">
            <v>concedida</v>
          </cell>
        </row>
        <row r="128">
          <cell r="A128" t="str">
            <v>BR 10 2013 001895-3</v>
          </cell>
          <cell r="B128">
            <v>41299</v>
          </cell>
          <cell r="C128" t="str">
            <v>21/11/2018</v>
          </cell>
          <cell r="E128" t="str">
            <v>concedida</v>
          </cell>
        </row>
        <row r="129">
          <cell r="A129" t="str">
            <v>BR 10 2013 001892-9</v>
          </cell>
          <cell r="B129">
            <v>41299</v>
          </cell>
          <cell r="C129" t="str">
            <v>26/10/2021</v>
          </cell>
          <cell r="E129" t="str">
            <v>concedida</v>
          </cell>
        </row>
        <row r="130">
          <cell r="A130" t="str">
            <v>BR 10 2013 001896-1</v>
          </cell>
          <cell r="B130">
            <v>41299</v>
          </cell>
          <cell r="D130" t="str">
            <v>02/07/2019</v>
          </cell>
          <cell r="E130" t="str">
            <v>indeferida</v>
          </cell>
        </row>
        <row r="131">
          <cell r="A131" t="str">
            <v>BR 10 2013 007894-8</v>
          </cell>
          <cell r="B131">
            <v>41366</v>
          </cell>
          <cell r="C131" t="str">
            <v>23/03/2021</v>
          </cell>
          <cell r="E131" t="str">
            <v>concedida</v>
          </cell>
        </row>
        <row r="132">
          <cell r="A132" t="str">
            <v>BR 10 2013 007895-6</v>
          </cell>
          <cell r="B132">
            <v>41366</v>
          </cell>
          <cell r="E132" t="str">
            <v>indeferida</v>
          </cell>
        </row>
        <row r="133">
          <cell r="A133" t="str">
            <v>BR 10 2013 007896-4</v>
          </cell>
          <cell r="B133">
            <v>41366</v>
          </cell>
          <cell r="C133" t="str">
            <v>13/07/2021</v>
          </cell>
          <cell r="E133" t="str">
            <v>concedida</v>
          </cell>
        </row>
        <row r="134">
          <cell r="A134" t="str">
            <v>BR 10 2013 010790-5</v>
          </cell>
          <cell r="B134">
            <v>41396</v>
          </cell>
          <cell r="D134" t="str">
            <v>29/06/2021</v>
          </cell>
          <cell r="E134" t="str">
            <v>indeferida</v>
          </cell>
        </row>
        <row r="135">
          <cell r="A135" t="str">
            <v>BR 10 2013 010791-3</v>
          </cell>
          <cell r="B135">
            <v>41396</v>
          </cell>
          <cell r="E135" t="str">
            <v>requerida</v>
          </cell>
        </row>
        <row r="136">
          <cell r="A136" t="str">
            <v>BR 10 2013 013220-9</v>
          </cell>
          <cell r="B136">
            <v>41422</v>
          </cell>
          <cell r="C136" t="str">
            <v>20/04/2021</v>
          </cell>
          <cell r="E136" t="str">
            <v>concedida</v>
          </cell>
        </row>
        <row r="137">
          <cell r="A137" t="str">
            <v>BR 10 2013 017782-2</v>
          </cell>
          <cell r="B137">
            <v>41466</v>
          </cell>
          <cell r="D137" t="str">
            <v>09/02/2021</v>
          </cell>
          <cell r="E137" t="str">
            <v>requerida</v>
          </cell>
        </row>
        <row r="138">
          <cell r="A138" t="str">
            <v>BR 10 2013 017783-0</v>
          </cell>
          <cell r="B138">
            <v>41466</v>
          </cell>
          <cell r="C138" t="str">
            <v>24/09/2019</v>
          </cell>
          <cell r="E138" t="str">
            <v>concedida</v>
          </cell>
        </row>
        <row r="139">
          <cell r="A139" t="str">
            <v>BR 10 2013 019780-7</v>
          </cell>
          <cell r="B139">
            <v>41488</v>
          </cell>
          <cell r="C139" t="str">
            <v>23/02/2021</v>
          </cell>
          <cell r="E139" t="str">
            <v>concedida</v>
          </cell>
        </row>
        <row r="140">
          <cell r="A140" t="str">
            <v>BR 10 2013 021395-0</v>
          </cell>
          <cell r="B140">
            <v>41508</v>
          </cell>
          <cell r="C140" t="str">
            <v>22/11/2022</v>
          </cell>
          <cell r="E140" t="str">
            <v>concedida</v>
          </cell>
        </row>
        <row r="141">
          <cell r="A141" t="str">
            <v>BR 10 2013 021396-9</v>
          </cell>
          <cell r="B141">
            <v>41508</v>
          </cell>
          <cell r="D141" t="str">
            <v>05/07/2022</v>
          </cell>
          <cell r="E141" t="str">
            <v>indeferida</v>
          </cell>
        </row>
        <row r="142">
          <cell r="A142" t="str">
            <v>BR 10 2013 021394-2</v>
          </cell>
          <cell r="B142">
            <v>41508</v>
          </cell>
          <cell r="E142" t="str">
            <v>arquivada</v>
          </cell>
        </row>
        <row r="143">
          <cell r="A143" t="str">
            <v>BR 10 2013 026619-1</v>
          </cell>
          <cell r="B143">
            <v>41563</v>
          </cell>
          <cell r="D143" t="str">
            <v>17/11/2020</v>
          </cell>
          <cell r="E143" t="str">
            <v>indeferida</v>
          </cell>
        </row>
        <row r="144">
          <cell r="A144" t="str">
            <v>BR 10 2013 026626-4</v>
          </cell>
          <cell r="B144">
            <v>41563</v>
          </cell>
          <cell r="C144" t="str">
            <v>29/11/2022</v>
          </cell>
          <cell r="E144" t="str">
            <v>concedida</v>
          </cell>
        </row>
        <row r="145">
          <cell r="A145" t="str">
            <v>BR 10 2013 026625-6</v>
          </cell>
          <cell r="B145">
            <v>41563</v>
          </cell>
          <cell r="C145" t="str">
            <v>26/04/2022</v>
          </cell>
          <cell r="E145" t="str">
            <v>concedida</v>
          </cell>
        </row>
        <row r="146">
          <cell r="A146" t="str">
            <v>BR 10 2013 026621-3</v>
          </cell>
          <cell r="B146">
            <v>41563</v>
          </cell>
          <cell r="C146" t="str">
            <v>20/07/2021</v>
          </cell>
          <cell r="E146" t="str">
            <v>concedida</v>
          </cell>
        </row>
        <row r="147">
          <cell r="A147" t="str">
            <v>BR 10 2013 026620-5</v>
          </cell>
          <cell r="B147">
            <v>41563</v>
          </cell>
          <cell r="C147" t="str">
            <v>07/04/2020</v>
          </cell>
          <cell r="E147" t="str">
            <v>concedida</v>
          </cell>
        </row>
        <row r="148">
          <cell r="A148" t="str">
            <v>BR 10 2013 028943-4</v>
          </cell>
          <cell r="B148">
            <v>41589</v>
          </cell>
          <cell r="C148" t="str">
            <v>29/11/2022</v>
          </cell>
          <cell r="E148" t="str">
            <v>concedida</v>
          </cell>
        </row>
        <row r="149">
          <cell r="A149" t="str">
            <v>BR 10 2013 031654-7</v>
          </cell>
          <cell r="B149">
            <v>41604</v>
          </cell>
          <cell r="C149" t="str">
            <v>20/07/2021</v>
          </cell>
          <cell r="E149" t="str">
            <v>concedida</v>
          </cell>
        </row>
        <row r="150">
          <cell r="A150" t="str">
            <v>BR 10 2013 031651-2</v>
          </cell>
          <cell r="B150">
            <v>41604</v>
          </cell>
          <cell r="D150" t="str">
            <v>17/02/2021</v>
          </cell>
          <cell r="E150" t="str">
            <v>indeferida</v>
          </cell>
        </row>
        <row r="151">
          <cell r="A151" t="str">
            <v>BR 10 2013 031650-4</v>
          </cell>
          <cell r="B151">
            <v>41604</v>
          </cell>
          <cell r="C151" t="str">
            <v>07/04/2020</v>
          </cell>
          <cell r="E151" t="str">
            <v>concedida</v>
          </cell>
        </row>
        <row r="152">
          <cell r="A152" t="str">
            <v>BR 10 2013 032724-7</v>
          </cell>
          <cell r="B152">
            <v>41627</v>
          </cell>
          <cell r="C152" t="str">
            <v>29/11/2022</v>
          </cell>
          <cell r="E152" t="str">
            <v>concedida</v>
          </cell>
        </row>
        <row r="153">
          <cell r="A153" t="str">
            <v>BR 10 2013 032722-0</v>
          </cell>
          <cell r="B153">
            <v>41627</v>
          </cell>
          <cell r="C153" t="str">
            <v>14/04/2020</v>
          </cell>
          <cell r="E153" t="str">
            <v>concedida</v>
          </cell>
        </row>
        <row r="154">
          <cell r="A154" t="str">
            <v>BR 10 2013 033663-7</v>
          </cell>
          <cell r="B154">
            <v>41635</v>
          </cell>
          <cell r="D154" t="str">
            <v>08/09/2021</v>
          </cell>
          <cell r="E154" t="str">
            <v>indeferida</v>
          </cell>
        </row>
        <row r="155">
          <cell r="A155" t="str">
            <v>BR 10 2014 001715-1</v>
          </cell>
          <cell r="B155">
            <v>41663</v>
          </cell>
          <cell r="C155" t="str">
            <v>24/12/2019</v>
          </cell>
          <cell r="E155" t="str">
            <v>concedida</v>
          </cell>
        </row>
        <row r="156">
          <cell r="A156" t="str">
            <v>BR 10 2014 004548-1</v>
          </cell>
          <cell r="B156">
            <v>41696</v>
          </cell>
          <cell r="C156" t="str">
            <v>11/01/2022</v>
          </cell>
          <cell r="E156" t="str">
            <v>concedida</v>
          </cell>
        </row>
        <row r="157">
          <cell r="A157" t="str">
            <v>BR 10 2014 004485-0</v>
          </cell>
          <cell r="B157">
            <v>41696</v>
          </cell>
          <cell r="C157" t="str">
            <v>23/03/2021</v>
          </cell>
          <cell r="E157" t="str">
            <v>concedida</v>
          </cell>
        </row>
        <row r="158">
          <cell r="A158" t="str">
            <v>BR 10 2014 008768-0</v>
          </cell>
          <cell r="B158">
            <v>41740</v>
          </cell>
          <cell r="E158" t="str">
            <v>requerida</v>
          </cell>
        </row>
        <row r="159">
          <cell r="A159" t="str">
            <v>BR 10 2014 018188-1</v>
          </cell>
          <cell r="B159">
            <v>41822</v>
          </cell>
          <cell r="E159" t="str">
            <v>requerida</v>
          </cell>
        </row>
        <row r="160">
          <cell r="A160" t="str">
            <v>BR 10 2014 018310-8</v>
          </cell>
          <cell r="B160">
            <v>41845</v>
          </cell>
          <cell r="E160" t="str">
            <v>arquivada</v>
          </cell>
        </row>
        <row r="161">
          <cell r="A161" t="str">
            <v>BR 10 2014 020330-3</v>
          </cell>
          <cell r="B161">
            <v>41869</v>
          </cell>
          <cell r="E161" t="str">
            <v>requerida</v>
          </cell>
        </row>
        <row r="162">
          <cell r="A162" t="str">
            <v>BR 10 2014 023262-1</v>
          </cell>
          <cell r="B162">
            <v>41901</v>
          </cell>
          <cell r="C162" t="str">
            <v>14/02/2023</v>
          </cell>
          <cell r="E162" t="str">
            <v>concedida</v>
          </cell>
        </row>
        <row r="163">
          <cell r="A163" t="str">
            <v>BR 10 2014 025903-1</v>
          </cell>
          <cell r="B163">
            <v>41929</v>
          </cell>
          <cell r="D163" t="str">
            <v>06/04/2021</v>
          </cell>
          <cell r="E163" t="str">
            <v>requerida</v>
          </cell>
        </row>
        <row r="164">
          <cell r="A164" t="str">
            <v>BR 10 2014 031759-7</v>
          </cell>
          <cell r="B164">
            <v>41991</v>
          </cell>
          <cell r="C164" t="str">
            <v>23/11/2021</v>
          </cell>
          <cell r="E164" t="str">
            <v>concedida</v>
          </cell>
        </row>
        <row r="165">
          <cell r="A165" t="str">
            <v>BR 10 2014 031753-8</v>
          </cell>
          <cell r="B165">
            <v>41991</v>
          </cell>
          <cell r="C165" t="str">
            <v>17/08/2021</v>
          </cell>
          <cell r="E165" t="str">
            <v>concedida</v>
          </cell>
        </row>
        <row r="166">
          <cell r="A166" t="str">
            <v>BR 10 2014 031750-3</v>
          </cell>
          <cell r="B166">
            <v>41991</v>
          </cell>
          <cell r="E166" t="str">
            <v>arquivada</v>
          </cell>
        </row>
        <row r="167">
          <cell r="A167" t="str">
            <v>BR 20 2015 004128 0</v>
          </cell>
          <cell r="B167">
            <v>42061</v>
          </cell>
          <cell r="C167" t="str">
            <v>17/08/2021</v>
          </cell>
          <cell r="E167" t="str">
            <v>concedida</v>
          </cell>
        </row>
        <row r="168">
          <cell r="A168" t="str">
            <v>BR 10 2015 007046-2</v>
          </cell>
          <cell r="B168">
            <v>42093</v>
          </cell>
          <cell r="C168" t="str">
            <v>11/04/2023</v>
          </cell>
          <cell r="E168" t="str">
            <v>concedida</v>
          </cell>
        </row>
        <row r="169">
          <cell r="A169" t="str">
            <v>BR 10 2015 007047-0</v>
          </cell>
          <cell r="B169">
            <v>42093</v>
          </cell>
          <cell r="E169" t="str">
            <v>arquivada</v>
          </cell>
        </row>
        <row r="170">
          <cell r="A170" t="str">
            <v>BR 10 2015 008336-0</v>
          </cell>
          <cell r="B170">
            <v>42108</v>
          </cell>
          <cell r="C170" t="str">
            <v>25/04/2023</v>
          </cell>
          <cell r="E170" t="str">
            <v>concedida</v>
          </cell>
        </row>
        <row r="171">
          <cell r="A171" t="str">
            <v>BR 10 2015 011559-8</v>
          </cell>
          <cell r="B171">
            <v>42144</v>
          </cell>
          <cell r="C171" t="str">
            <v>17/08/2021</v>
          </cell>
          <cell r="E171" t="str">
            <v>concedida</v>
          </cell>
        </row>
        <row r="172">
          <cell r="A172" t="str">
            <v>BR 13 2015 015734-6</v>
          </cell>
          <cell r="B172">
            <v>42184</v>
          </cell>
          <cell r="C172" t="str">
            <v>10/05/2022</v>
          </cell>
          <cell r="E172" t="str">
            <v>concedida</v>
          </cell>
        </row>
        <row r="173">
          <cell r="A173" t="str">
            <v>BR 10 2015 024092-9</v>
          </cell>
          <cell r="B173">
            <v>42265</v>
          </cell>
          <cell r="C173" t="str">
            <v>07/12/2021</v>
          </cell>
          <cell r="E173" t="str">
            <v>concedida</v>
          </cell>
        </row>
        <row r="174">
          <cell r="A174" t="str">
            <v>BR 10 2015 027888-8</v>
          </cell>
          <cell r="B174">
            <v>42313</v>
          </cell>
          <cell r="E174" t="str">
            <v>arquivada</v>
          </cell>
        </row>
        <row r="175">
          <cell r="A175" t="str">
            <v>BR 13 2015 029833-0</v>
          </cell>
          <cell r="B175">
            <v>42335</v>
          </cell>
          <cell r="C175" t="str">
            <v>07/02/2023</v>
          </cell>
          <cell r="E175" t="str">
            <v>concedida</v>
          </cell>
        </row>
        <row r="176">
          <cell r="A176" t="str">
            <v>BR 10 2015 030933-3</v>
          </cell>
          <cell r="B176">
            <v>42348</v>
          </cell>
          <cell r="E176" t="str">
            <v>requerida</v>
          </cell>
        </row>
        <row r="177">
          <cell r="A177" t="str">
            <v>BR 10 2015 030932-5</v>
          </cell>
          <cell r="B177">
            <v>42348</v>
          </cell>
          <cell r="C177" t="str">
            <v>02/08/2022</v>
          </cell>
          <cell r="E177" t="str">
            <v>concedida</v>
          </cell>
        </row>
        <row r="178">
          <cell r="A178" t="str">
            <v>BR 10 2015 030933-3</v>
          </cell>
          <cell r="B178">
            <v>42348</v>
          </cell>
          <cell r="E178" t="str">
            <v>requerida</v>
          </cell>
        </row>
        <row r="179">
          <cell r="A179" t="str">
            <v>BR 10 2016 000014-9</v>
          </cell>
          <cell r="B179">
            <v>42373</v>
          </cell>
          <cell r="E179" t="str">
            <v>arquivada</v>
          </cell>
        </row>
        <row r="180">
          <cell r="A180" t="str">
            <v>BR 10 2016 001830-7</v>
          </cell>
          <cell r="B180">
            <v>42396</v>
          </cell>
          <cell r="C180" t="str">
            <v>20/07/2021</v>
          </cell>
          <cell r="E180" t="str">
            <v>concedida</v>
          </cell>
        </row>
        <row r="181">
          <cell r="A181" t="str">
            <v>BR 10 2016 001882-0</v>
          </cell>
          <cell r="B181">
            <v>42397</v>
          </cell>
          <cell r="C181" t="str">
            <v>20/09/2022</v>
          </cell>
          <cell r="E181" t="str">
            <v>concedida</v>
          </cell>
        </row>
        <row r="182">
          <cell r="A182" t="str">
            <v>BR 10 2016 001883-8</v>
          </cell>
          <cell r="B182">
            <v>42397</v>
          </cell>
          <cell r="C182" t="str">
            <v>20/09/2022</v>
          </cell>
          <cell r="E182" t="str">
            <v>concedida</v>
          </cell>
        </row>
        <row r="183">
          <cell r="A183" t="str">
            <v>BR 10 2016 002699-7</v>
          </cell>
          <cell r="B183">
            <v>42405</v>
          </cell>
          <cell r="C183" t="str">
            <v>26/10/2021</v>
          </cell>
          <cell r="E183" t="str">
            <v>concedida</v>
          </cell>
        </row>
        <row r="184">
          <cell r="A184" t="str">
            <v>BR 10 2016 003223-7</v>
          </cell>
          <cell r="B184">
            <v>42416</v>
          </cell>
          <cell r="C184" t="str">
            <v>21/06/2022</v>
          </cell>
          <cell r="E184" t="str">
            <v>concedida</v>
          </cell>
        </row>
        <row r="185">
          <cell r="A185" t="str">
            <v>BR 10 2016 005074-0</v>
          </cell>
          <cell r="B185">
            <v>42437</v>
          </cell>
          <cell r="C185" t="str">
            <v>29/11/2022</v>
          </cell>
          <cell r="E185" t="str">
            <v>concedida</v>
          </cell>
        </row>
        <row r="186">
          <cell r="A186" t="str">
            <v>BR 10 2016 007557-2</v>
          </cell>
          <cell r="B186">
            <v>42466</v>
          </cell>
          <cell r="C186" t="str">
            <v>25/05/2021</v>
          </cell>
          <cell r="E186" t="str">
            <v>concedida</v>
          </cell>
        </row>
        <row r="187">
          <cell r="A187" t="str">
            <v>BR 10 2016 009947-1</v>
          </cell>
          <cell r="B187">
            <v>42493</v>
          </cell>
          <cell r="E187" t="str">
            <v>arquivada</v>
          </cell>
        </row>
        <row r="188">
          <cell r="A188" t="str">
            <v>BR 10 2016 010484-0</v>
          </cell>
          <cell r="B188">
            <v>42500</v>
          </cell>
          <cell r="E188" t="str">
            <v>arquivada</v>
          </cell>
        </row>
        <row r="189">
          <cell r="A189" t="str">
            <v>BR 11 2017 024429-2</v>
          </cell>
          <cell r="B189">
            <v>42501</v>
          </cell>
          <cell r="E189" t="str">
            <v>requerida</v>
          </cell>
        </row>
        <row r="190">
          <cell r="A190" t="str">
            <v>BR 13 2016 015841-8</v>
          </cell>
          <cell r="B190">
            <v>42558</v>
          </cell>
          <cell r="E190" t="str">
            <v>requerida</v>
          </cell>
        </row>
        <row r="191">
          <cell r="A191" t="str">
            <v>BR 10 2016 016548-2</v>
          </cell>
          <cell r="B191">
            <v>42569</v>
          </cell>
          <cell r="C191" t="str">
            <v>17/08/2021</v>
          </cell>
          <cell r="E191" t="str">
            <v>concedida</v>
          </cell>
        </row>
        <row r="192">
          <cell r="A192" t="str">
            <v>BR 10 2016 018211-5</v>
          </cell>
          <cell r="B192">
            <v>42590</v>
          </cell>
          <cell r="C192" t="str">
            <v>29/03/2022</v>
          </cell>
          <cell r="E192" t="str">
            <v>concedida</v>
          </cell>
        </row>
        <row r="193">
          <cell r="A193" t="str">
            <v>BR 10 2016 018534-3</v>
          </cell>
          <cell r="B193">
            <v>42594</v>
          </cell>
          <cell r="E193" t="str">
            <v>requerida</v>
          </cell>
        </row>
        <row r="194">
          <cell r="A194" t="str">
            <v>BR 10 2016 019337-0</v>
          </cell>
          <cell r="B194">
            <v>42605</v>
          </cell>
          <cell r="E194" t="str">
            <v>requerida</v>
          </cell>
        </row>
        <row r="195">
          <cell r="A195" t="str">
            <v>BR 10 2016 021737-7</v>
          </cell>
          <cell r="B195">
            <v>42634</v>
          </cell>
          <cell r="E195" t="str">
            <v>requerida</v>
          </cell>
        </row>
        <row r="196">
          <cell r="A196" t="str">
            <v>BR 10 2016 022937-5</v>
          </cell>
          <cell r="B196">
            <v>42646</v>
          </cell>
          <cell r="D196" t="str">
            <v>17/08/2021</v>
          </cell>
          <cell r="E196" t="str">
            <v>recurso</v>
          </cell>
        </row>
        <row r="197">
          <cell r="A197" t="str">
            <v>BR 10 2016 029329-4</v>
          </cell>
          <cell r="B197">
            <v>42718</v>
          </cell>
          <cell r="E197" t="str">
            <v>requerida</v>
          </cell>
        </row>
        <row r="198">
          <cell r="A198" t="str">
            <v>BR 10 2016 029345-6</v>
          </cell>
          <cell r="B198">
            <v>42718</v>
          </cell>
          <cell r="C198" t="str">
            <v>31/10/2023</v>
          </cell>
          <cell r="E198" t="str">
            <v>concedida</v>
          </cell>
        </row>
        <row r="199">
          <cell r="A199" t="str">
            <v>BR 10 2016 030179-3</v>
          </cell>
          <cell r="B199">
            <v>42725</v>
          </cell>
          <cell r="C199" t="str">
            <v>25/04/2023</v>
          </cell>
          <cell r="E199" t="str">
            <v>concedida</v>
          </cell>
        </row>
        <row r="200">
          <cell r="A200" t="str">
            <v>BR 10 2017 001325-1</v>
          </cell>
          <cell r="B200">
            <v>42758</v>
          </cell>
          <cell r="C200" t="str">
            <v>25/04/2023</v>
          </cell>
          <cell r="E200" t="str">
            <v>concedida</v>
          </cell>
        </row>
        <row r="201">
          <cell r="A201" t="str">
            <v>BR 10 2017 003090-3</v>
          </cell>
          <cell r="B201">
            <v>42781</v>
          </cell>
          <cell r="C201" t="str">
            <v>10/01/2023</v>
          </cell>
          <cell r="E201" t="str">
            <v>concedida</v>
          </cell>
        </row>
        <row r="202">
          <cell r="A202" t="str">
            <v>BR 10 2017 003629-4</v>
          </cell>
          <cell r="B202">
            <v>42788</v>
          </cell>
          <cell r="D202" t="str">
            <v>13/09/2022</v>
          </cell>
          <cell r="E202" t="str">
            <v>indeferida</v>
          </cell>
        </row>
        <row r="203">
          <cell r="A203" t="str">
            <v>BR 10 2017 008657-7</v>
          </cell>
          <cell r="B203">
            <v>42851</v>
          </cell>
          <cell r="E203" t="str">
            <v>requerida</v>
          </cell>
        </row>
        <row r="204">
          <cell r="A204" t="str">
            <v>BR 20 2017 010814-7</v>
          </cell>
          <cell r="B204">
            <v>42878</v>
          </cell>
          <cell r="C204" t="str">
            <v>07/03/2023</v>
          </cell>
          <cell r="E204" t="str">
            <v>concedida</v>
          </cell>
        </row>
        <row r="205">
          <cell r="A205" t="str">
            <v>BR 10 2017 011059-1</v>
          </cell>
          <cell r="B205">
            <v>42880</v>
          </cell>
          <cell r="C205" t="str">
            <v>25/04/2023</v>
          </cell>
          <cell r="E205" t="str">
            <v>concedida</v>
          </cell>
        </row>
        <row r="206">
          <cell r="A206" t="str">
            <v>BR 10 2017 011196-2</v>
          </cell>
          <cell r="B206">
            <v>42881</v>
          </cell>
          <cell r="E206" t="str">
            <v>requerida</v>
          </cell>
        </row>
        <row r="207">
          <cell r="A207" t="str">
            <v>BR 10 2017 012115-1</v>
          </cell>
          <cell r="B207">
            <v>42893</v>
          </cell>
          <cell r="E207" t="str">
            <v>requerida</v>
          </cell>
        </row>
        <row r="208">
          <cell r="A208" t="str">
            <v>BR 10 2017 014488-7</v>
          </cell>
          <cell r="B208">
            <v>42920</v>
          </cell>
          <cell r="E208" t="str">
            <v>requerida</v>
          </cell>
        </row>
        <row r="209">
          <cell r="A209" t="str">
            <v>BR 10 2017 015757-1</v>
          </cell>
          <cell r="B209">
            <v>42937</v>
          </cell>
          <cell r="C209" t="str">
            <v>25/10/2022</v>
          </cell>
          <cell r="E209" t="str">
            <v>concedida</v>
          </cell>
        </row>
        <row r="210">
          <cell r="A210" t="str">
            <v>BR 10 2017 016571-0</v>
          </cell>
          <cell r="B210">
            <v>42949</v>
          </cell>
          <cell r="E210" t="str">
            <v>requerida</v>
          </cell>
        </row>
        <row r="211">
          <cell r="A211" t="str">
            <v>BR 10 2017 018288-6</v>
          </cell>
          <cell r="B211">
            <v>42972</v>
          </cell>
          <cell r="E211" t="str">
            <v>abandonada</v>
          </cell>
        </row>
        <row r="212">
          <cell r="A212" t="str">
            <v>BR 10 2017 019002-1</v>
          </cell>
          <cell r="B212">
            <v>42983</v>
          </cell>
          <cell r="E212" t="str">
            <v>requerida</v>
          </cell>
        </row>
        <row r="213">
          <cell r="A213" t="str">
            <v>BR 10 2017 019017-0</v>
          </cell>
          <cell r="B213">
            <v>42983</v>
          </cell>
          <cell r="E213" t="str">
            <v>requerida</v>
          </cell>
        </row>
        <row r="214">
          <cell r="A214" t="str">
            <v>BR 10 2017 020222-4</v>
          </cell>
          <cell r="B214">
            <v>42999</v>
          </cell>
          <cell r="C214" t="str">
            <v>19/09/2023</v>
          </cell>
          <cell r="E214" t="str">
            <v>concedida</v>
          </cell>
        </row>
        <row r="215">
          <cell r="A215" t="str">
            <v>BR 10 2017 020672-6</v>
          </cell>
          <cell r="B215">
            <v>43005</v>
          </cell>
          <cell r="E215" t="str">
            <v>requerida</v>
          </cell>
        </row>
        <row r="216">
          <cell r="A216" t="str">
            <v>BR 10 2017 022746-4</v>
          </cell>
          <cell r="B216">
            <v>43031</v>
          </cell>
          <cell r="E216" t="str">
            <v>requerida</v>
          </cell>
        </row>
        <row r="217">
          <cell r="A217" t="str">
            <v>BR 10 2017 023368-5</v>
          </cell>
          <cell r="B217">
            <v>43038</v>
          </cell>
          <cell r="D217" t="str">
            <v>18/07/2023</v>
          </cell>
          <cell r="E217" t="str">
            <v>abandonada</v>
          </cell>
        </row>
        <row r="218">
          <cell r="A218" t="str">
            <v>BR 10 2017 024550-0</v>
          </cell>
          <cell r="B218">
            <v>43055</v>
          </cell>
          <cell r="E218" t="str">
            <v>requerida</v>
          </cell>
        </row>
        <row r="219">
          <cell r="A219" t="str">
            <v>BR 10 2017 025202-7</v>
          </cell>
          <cell r="B219">
            <v>43063</v>
          </cell>
          <cell r="C219" t="str">
            <v>28/11/2023</v>
          </cell>
          <cell r="E219" t="str">
            <v>concedida</v>
          </cell>
        </row>
        <row r="220">
          <cell r="A220" t="str">
            <v>BR 10 2017 027746-1</v>
          </cell>
          <cell r="B220">
            <v>43090</v>
          </cell>
          <cell r="E220" t="str">
            <v>requerida</v>
          </cell>
        </row>
        <row r="221">
          <cell r="A221" t="str">
            <v>BR 10 2018 000351-8</v>
          </cell>
          <cell r="B221">
            <v>43108</v>
          </cell>
          <cell r="E221" t="str">
            <v>requerida</v>
          </cell>
        </row>
        <row r="222">
          <cell r="A222" t="str">
            <v>BR 10 2018 000783-1</v>
          </cell>
          <cell r="B222">
            <v>43115</v>
          </cell>
          <cell r="E222" t="str">
            <v>arquivada</v>
          </cell>
        </row>
        <row r="223">
          <cell r="A223" t="str">
            <v>BR 10 2018 001436-6</v>
          </cell>
          <cell r="B223">
            <v>43123</v>
          </cell>
          <cell r="C223" t="str">
            <v>11/04/2023</v>
          </cell>
          <cell r="E223" t="str">
            <v>concedida</v>
          </cell>
        </row>
        <row r="224">
          <cell r="A224" t="str">
            <v>BR 10 2018 002289-0</v>
          </cell>
          <cell r="B224">
            <v>43133</v>
          </cell>
          <cell r="E224" t="str">
            <v>requerida</v>
          </cell>
        </row>
        <row r="225">
          <cell r="A225" t="str">
            <v>BR 10 2018 003540-1</v>
          </cell>
          <cell r="B225">
            <v>43154</v>
          </cell>
          <cell r="E225" t="str">
            <v>concedida</v>
          </cell>
        </row>
        <row r="226">
          <cell r="A226" t="str">
            <v>BR 10 2018 004973-9</v>
          </cell>
          <cell r="B226">
            <v>43172</v>
          </cell>
          <cell r="C226" t="str">
            <v>13/10/2021</v>
          </cell>
          <cell r="E226" t="str">
            <v>concedida</v>
          </cell>
        </row>
        <row r="227">
          <cell r="A227" t="str">
            <v>BR 10 2018 005509-7</v>
          </cell>
          <cell r="B227">
            <v>43179</v>
          </cell>
          <cell r="E227" t="str">
            <v>requerida</v>
          </cell>
        </row>
        <row r="228">
          <cell r="A228" t="str">
            <v>BR 10 2018 005682-4</v>
          </cell>
          <cell r="B228">
            <v>43181</v>
          </cell>
          <cell r="E228" t="str">
            <v>requerida</v>
          </cell>
        </row>
        <row r="229">
          <cell r="A229" t="str">
            <v>BR 10 2018 006404-5</v>
          </cell>
          <cell r="B229">
            <v>43187</v>
          </cell>
          <cell r="E229" t="str">
            <v>requerida</v>
          </cell>
        </row>
        <row r="230">
          <cell r="A230" t="str">
            <v>BR 10 2018 011460-3</v>
          </cell>
          <cell r="B230">
            <v>43257</v>
          </cell>
          <cell r="E230" t="str">
            <v>requerida</v>
          </cell>
        </row>
        <row r="231">
          <cell r="A231" t="str">
            <v>BR 10 2018 011846-3</v>
          </cell>
          <cell r="B231">
            <v>43263</v>
          </cell>
          <cell r="C231" t="str">
            <v>20/07/2021</v>
          </cell>
          <cell r="E231" t="str">
            <v>concedida</v>
          </cell>
        </row>
        <row r="232">
          <cell r="A232" t="str">
            <v>BR 10 2018 014604-1</v>
          </cell>
          <cell r="B232">
            <v>43298</v>
          </cell>
          <cell r="E232" t="str">
            <v>requerida</v>
          </cell>
        </row>
        <row r="233">
          <cell r="A233" t="str">
            <v>BR 10 2018 015134-7</v>
          </cell>
          <cell r="B233">
            <v>43305</v>
          </cell>
          <cell r="E233" t="str">
            <v>abandonada</v>
          </cell>
        </row>
        <row r="234">
          <cell r="A234" t="str">
            <v>BR 10 2018 015854-6</v>
          </cell>
          <cell r="B234">
            <v>43314</v>
          </cell>
          <cell r="E234" t="str">
            <v>requerida</v>
          </cell>
        </row>
        <row r="235">
          <cell r="A235" t="str">
            <v>BR 10 2018 016020-6</v>
          </cell>
          <cell r="B235">
            <v>43318</v>
          </cell>
          <cell r="E235" t="str">
            <v>requerida</v>
          </cell>
        </row>
        <row r="236">
          <cell r="A236" t="str">
            <v>BR 10 2018 016092-3</v>
          </cell>
          <cell r="B236">
            <v>43319</v>
          </cell>
          <cell r="C236" t="str">
            <v>30/05/2023</v>
          </cell>
          <cell r="E236" t="str">
            <v>concedida</v>
          </cell>
        </row>
        <row r="237">
          <cell r="A237" t="str">
            <v>BR 10 2018 017101-1</v>
          </cell>
          <cell r="B237">
            <v>43333</v>
          </cell>
          <cell r="E237" t="str">
            <v>requerida</v>
          </cell>
        </row>
        <row r="238">
          <cell r="A238" t="str">
            <v>BR 10 2018 017177-1</v>
          </cell>
          <cell r="B238">
            <v>43334</v>
          </cell>
          <cell r="E238" t="str">
            <v>requerida</v>
          </cell>
        </row>
        <row r="239">
          <cell r="A239" t="str">
            <v>BR 10 2018 067309-2</v>
          </cell>
          <cell r="B239">
            <v>43343</v>
          </cell>
          <cell r="E239" t="str">
            <v>requerida</v>
          </cell>
        </row>
        <row r="240">
          <cell r="A240" t="str">
            <v>BR 10 2018 067521-4</v>
          </cell>
          <cell r="B240">
            <v>43346</v>
          </cell>
          <cell r="E240" t="str">
            <v>requerida</v>
          </cell>
        </row>
        <row r="241">
          <cell r="A241" t="str">
            <v>BR 10 2018 067503-6</v>
          </cell>
          <cell r="B241">
            <v>43346</v>
          </cell>
          <cell r="E241" t="str">
            <v>requerida</v>
          </cell>
        </row>
        <row r="242">
          <cell r="A242" t="str">
            <v>BR 10 2018 068191-5</v>
          </cell>
          <cell r="B242">
            <v>43353</v>
          </cell>
          <cell r="E242" t="str">
            <v>requerida</v>
          </cell>
        </row>
        <row r="243">
          <cell r="A243" t="str">
            <v>BR 10 2018 069519-3</v>
          </cell>
          <cell r="B243">
            <v>43368</v>
          </cell>
          <cell r="E243" t="str">
            <v>requerida</v>
          </cell>
        </row>
        <row r="244">
          <cell r="A244" t="str">
            <v>BR 10 2018 070629-2</v>
          </cell>
          <cell r="B244">
            <v>43378</v>
          </cell>
          <cell r="E244" t="str">
            <v>arquivada</v>
          </cell>
        </row>
        <row r="245">
          <cell r="A245" t="str">
            <v>BR 10 2018 071168-7</v>
          </cell>
          <cell r="B245">
            <v>43388</v>
          </cell>
          <cell r="E245" t="str">
            <v>requerida</v>
          </cell>
        </row>
        <row r="246">
          <cell r="A246" t="str">
            <v>BR 10 2018 071844-4</v>
          </cell>
          <cell r="B246">
            <v>43397</v>
          </cell>
          <cell r="C246" t="str">
            <v>07/11/2023</v>
          </cell>
          <cell r="E246" t="str">
            <v>concedida</v>
          </cell>
        </row>
        <row r="247">
          <cell r="A247" t="str">
            <v>BR 10 2018 073102-5</v>
          </cell>
          <cell r="B247">
            <v>43413</v>
          </cell>
          <cell r="E247" t="str">
            <v>requerida</v>
          </cell>
        </row>
        <row r="248">
          <cell r="A248" t="str">
            <v>BR 10 2018 075001-1</v>
          </cell>
          <cell r="B248">
            <v>43437</v>
          </cell>
          <cell r="E248" t="str">
            <v>requerida</v>
          </cell>
        </row>
        <row r="249">
          <cell r="A249" t="str">
            <v>BR 10 2018 076206-0</v>
          </cell>
          <cell r="B249">
            <v>43451</v>
          </cell>
          <cell r="E249" t="str">
            <v>requerida</v>
          </cell>
        </row>
        <row r="250">
          <cell r="A250" t="str">
            <v>BR 10 2018 076491-8</v>
          </cell>
          <cell r="B250">
            <v>43453</v>
          </cell>
          <cell r="E250" t="str">
            <v>requerida</v>
          </cell>
        </row>
        <row r="251">
          <cell r="A251" t="str">
            <v>BR 10 2019 001907-7</v>
          </cell>
          <cell r="B251">
            <v>43495</v>
          </cell>
          <cell r="E251" t="str">
            <v>requerida</v>
          </cell>
        </row>
        <row r="252">
          <cell r="A252" t="str">
            <v>BR 10 2019 001910-7</v>
          </cell>
          <cell r="B252">
            <v>43495</v>
          </cell>
          <cell r="E252" t="str">
            <v>requerida</v>
          </cell>
        </row>
        <row r="253">
          <cell r="A253" t="str">
            <v>BR 10 2019 003674-5</v>
          </cell>
          <cell r="B253">
            <v>43518</v>
          </cell>
          <cell r="E253" t="str">
            <v>requerida</v>
          </cell>
        </row>
        <row r="254">
          <cell r="A254" t="str">
            <v>BR 10 2019 003699-0</v>
          </cell>
          <cell r="B254">
            <v>43518</v>
          </cell>
          <cell r="E254" t="str">
            <v>requerida</v>
          </cell>
        </row>
        <row r="255">
          <cell r="A255" t="str">
            <v>BR 10 2019 003717-2</v>
          </cell>
          <cell r="B255">
            <v>43518</v>
          </cell>
          <cell r="E255" t="str">
            <v>requerida</v>
          </cell>
        </row>
        <row r="256">
          <cell r="A256" t="str">
            <v>BR 10 2019 003721-0</v>
          </cell>
          <cell r="B256">
            <v>43518</v>
          </cell>
          <cell r="E256" t="str">
            <v>requerida</v>
          </cell>
        </row>
        <row r="257">
          <cell r="A257" t="str">
            <v>BR 10 2019 004164-1</v>
          </cell>
          <cell r="B257">
            <v>43524</v>
          </cell>
          <cell r="E257" t="str">
            <v>requerida</v>
          </cell>
        </row>
        <row r="258">
          <cell r="A258" t="str">
            <v>BR 10 2019 004137-4</v>
          </cell>
          <cell r="B258">
            <v>43524</v>
          </cell>
          <cell r="E258" t="str">
            <v>requerida</v>
          </cell>
        </row>
        <row r="259">
          <cell r="A259" t="str">
            <v>BR 10 2019 004750-0</v>
          </cell>
          <cell r="B259">
            <v>43536</v>
          </cell>
          <cell r="E259" t="str">
            <v>requerida</v>
          </cell>
        </row>
        <row r="260">
          <cell r="A260" t="str">
            <v>BR 10 2019 009017-0</v>
          </cell>
          <cell r="B260">
            <v>43588</v>
          </cell>
          <cell r="E260" t="str">
            <v>requerida</v>
          </cell>
        </row>
        <row r="261">
          <cell r="A261" t="str">
            <v>BR 10 2019 009466-4</v>
          </cell>
          <cell r="B261">
            <v>43594</v>
          </cell>
          <cell r="E261" t="str">
            <v>requerida</v>
          </cell>
        </row>
        <row r="262">
          <cell r="A262" t="str">
            <v>BR 10 2019 009822-8</v>
          </cell>
          <cell r="B262">
            <v>43599</v>
          </cell>
          <cell r="E262" t="str">
            <v>requerida</v>
          </cell>
        </row>
        <row r="263">
          <cell r="A263" t="str">
            <v>BR 10 2019 011415-0</v>
          </cell>
          <cell r="B263">
            <v>43619</v>
          </cell>
          <cell r="E263" t="str">
            <v>requerida</v>
          </cell>
        </row>
        <row r="264">
          <cell r="A264" t="str">
            <v>BR 10 2019 011386-3</v>
          </cell>
          <cell r="B264">
            <v>43619</v>
          </cell>
          <cell r="E264" t="str">
            <v>requerida</v>
          </cell>
        </row>
        <row r="265">
          <cell r="A265" t="str">
            <v>BR 10 2019 011895-4</v>
          </cell>
          <cell r="B265">
            <v>43628</v>
          </cell>
          <cell r="E265" t="str">
            <v>requerida</v>
          </cell>
        </row>
        <row r="266">
          <cell r="A266" t="str">
            <v>BR 10 2019 012393-1</v>
          </cell>
          <cell r="B266">
            <v>43633</v>
          </cell>
          <cell r="E266" t="str">
            <v>requerida</v>
          </cell>
        </row>
        <row r="267">
          <cell r="A267" t="str">
            <v>BR 10 2019 014113-1</v>
          </cell>
          <cell r="B267">
            <v>43654</v>
          </cell>
          <cell r="E267" t="str">
            <v>requerida</v>
          </cell>
        </row>
        <row r="268">
          <cell r="A268" t="str">
            <v>BR 10 2019 018355-1</v>
          </cell>
          <cell r="B268">
            <v>43712</v>
          </cell>
          <cell r="E268" t="str">
            <v>requerida</v>
          </cell>
        </row>
        <row r="269">
          <cell r="A269" t="str">
            <v>BR 10 2019 019344-1</v>
          </cell>
          <cell r="B269">
            <v>43725</v>
          </cell>
          <cell r="E269" t="str">
            <v>requerida</v>
          </cell>
        </row>
        <row r="270">
          <cell r="A270" t="str">
            <v>BR 10 2019 022156-9</v>
          </cell>
          <cell r="B270">
            <v>43760</v>
          </cell>
          <cell r="E270" t="str">
            <v>requerida</v>
          </cell>
        </row>
        <row r="271">
          <cell r="A271" t="str">
            <v>BR 10 2019 023011-8</v>
          </cell>
          <cell r="B271">
            <v>43770</v>
          </cell>
          <cell r="E271" t="str">
            <v>requerida</v>
          </cell>
        </row>
        <row r="272">
          <cell r="A272" t="str">
            <v>BR 10 2019 023100-9</v>
          </cell>
          <cell r="B272">
            <v>43770</v>
          </cell>
          <cell r="E272" t="str">
            <v>arquivada</v>
          </cell>
        </row>
        <row r="273">
          <cell r="A273" t="str">
            <v>BR 10 2020 000487-5</v>
          </cell>
          <cell r="B273">
            <v>43839</v>
          </cell>
          <cell r="E273" t="str">
            <v>requerida</v>
          </cell>
        </row>
        <row r="274">
          <cell r="A274" t="str">
            <v>BR 10 2020 000574-0</v>
          </cell>
          <cell r="B274">
            <v>43840</v>
          </cell>
          <cell r="E274" t="str">
            <v>requerida</v>
          </cell>
        </row>
        <row r="275">
          <cell r="A275" t="str">
            <v>BR 10 2020 001820-5</v>
          </cell>
          <cell r="B275">
            <v>43858</v>
          </cell>
          <cell r="E275" t="str">
            <v>requerida</v>
          </cell>
        </row>
        <row r="276">
          <cell r="A276" t="str">
            <v>BR 10 2020 002084-6</v>
          </cell>
          <cell r="B276">
            <v>43861</v>
          </cell>
          <cell r="E276" t="str">
            <v>requerida</v>
          </cell>
        </row>
        <row r="277">
          <cell r="A277" t="str">
            <v>BR 10 2020 003035-3</v>
          </cell>
          <cell r="B277">
            <v>43874</v>
          </cell>
          <cell r="E277" t="str">
            <v>requerida</v>
          </cell>
        </row>
        <row r="278">
          <cell r="A278" t="str">
            <v>BR 10 2020 003706-4</v>
          </cell>
          <cell r="B278">
            <v>43882</v>
          </cell>
          <cell r="E278" t="str">
            <v>requerida</v>
          </cell>
        </row>
        <row r="279">
          <cell r="A279" t="str">
            <v>BR 10 2020 005377-9</v>
          </cell>
          <cell r="B279">
            <v>43908</v>
          </cell>
          <cell r="E279" t="str">
            <v>requerida</v>
          </cell>
        </row>
        <row r="280">
          <cell r="A280" t="str">
            <v>BR 10 2020 005582-8</v>
          </cell>
          <cell r="B280">
            <v>43910</v>
          </cell>
          <cell r="E280" t="str">
            <v>requerida</v>
          </cell>
        </row>
        <row r="281">
          <cell r="A281" t="str">
            <v>BR 10 2020 008065-2</v>
          </cell>
          <cell r="B281">
            <v>43944</v>
          </cell>
          <cell r="E281" t="str">
            <v>requerida</v>
          </cell>
        </row>
        <row r="282">
          <cell r="A282" t="str">
            <v>BR 10 2020 011013-6</v>
          </cell>
          <cell r="B282">
            <v>43983</v>
          </cell>
          <cell r="E282" t="str">
            <v>requerida</v>
          </cell>
        </row>
        <row r="283">
          <cell r="A283" t="str">
            <v>BR 10 2020 013440-0</v>
          </cell>
          <cell r="B283">
            <v>44012</v>
          </cell>
          <cell r="E283" t="str">
            <v>requerida</v>
          </cell>
        </row>
        <row r="284">
          <cell r="A284" t="str">
            <v>BR 10 2020 014572-0</v>
          </cell>
          <cell r="B284">
            <v>44029</v>
          </cell>
          <cell r="E284" t="str">
            <v>requerida</v>
          </cell>
        </row>
        <row r="285">
          <cell r="A285" t="str">
            <v>BR 10 2020 014712-9</v>
          </cell>
          <cell r="B285">
            <v>44032</v>
          </cell>
          <cell r="C285" t="str">
            <v>23/03/2021</v>
          </cell>
          <cell r="E285" t="str">
            <v>concedida</v>
          </cell>
        </row>
        <row r="286">
          <cell r="A286" t="str">
            <v>BR 10 2020 015252-1</v>
          </cell>
          <cell r="B286">
            <v>44039</v>
          </cell>
          <cell r="E286" t="str">
            <v>requerida</v>
          </cell>
        </row>
        <row r="287">
          <cell r="A287" t="str">
            <v>BR 10 2020 01932-0</v>
          </cell>
          <cell r="B287">
            <v>44098</v>
          </cell>
          <cell r="E287" t="str">
            <v>requerida</v>
          </cell>
        </row>
        <row r="288">
          <cell r="A288" t="str">
            <v>BR 10 2020 020202-2</v>
          </cell>
          <cell r="B288">
            <v>44105</v>
          </cell>
          <cell r="E288" t="str">
            <v>requerida</v>
          </cell>
        </row>
        <row r="289">
          <cell r="A289" t="str">
            <v>BR 10 2020 020659-1</v>
          </cell>
          <cell r="B289">
            <v>44112</v>
          </cell>
          <cell r="E289" t="str">
            <v>requerida</v>
          </cell>
        </row>
        <row r="290">
          <cell r="A290" t="str">
            <v>BR 10 2020 021727-5</v>
          </cell>
          <cell r="B290">
            <v>44127</v>
          </cell>
          <cell r="E290" t="str">
            <v>requerida</v>
          </cell>
        </row>
        <row r="291">
          <cell r="A291" t="str">
            <v>BR 10 2020 023617-2</v>
          </cell>
          <cell r="B291">
            <v>44154</v>
          </cell>
          <cell r="E291" t="str">
            <v>requerida</v>
          </cell>
        </row>
        <row r="292">
          <cell r="A292" t="str">
            <v>BR 10 2020 023886-8</v>
          </cell>
          <cell r="B292">
            <v>44158</v>
          </cell>
          <cell r="E292" t="str">
            <v>requerida</v>
          </cell>
        </row>
        <row r="293">
          <cell r="A293" t="str">
            <v>BR 10 2021 000552-1</v>
          </cell>
          <cell r="B293">
            <v>44209</v>
          </cell>
          <cell r="E293" t="str">
            <v>requerida</v>
          </cell>
        </row>
        <row r="294">
          <cell r="A294" t="str">
            <v>BR 10 2021 002166-7</v>
          </cell>
          <cell r="B294">
            <v>44232</v>
          </cell>
          <cell r="E294" t="str">
            <v>requerida</v>
          </cell>
        </row>
        <row r="295">
          <cell r="A295" t="str">
            <v>BR 10 2021 003638-9</v>
          </cell>
          <cell r="B295">
            <v>44252</v>
          </cell>
          <cell r="E295" t="str">
            <v>requerida</v>
          </cell>
        </row>
        <row r="296">
          <cell r="A296" t="str">
            <v>BR 10 2021 005872-2</v>
          </cell>
          <cell r="B296">
            <v>44281</v>
          </cell>
          <cell r="E296" t="str">
            <v>requerida</v>
          </cell>
        </row>
        <row r="297">
          <cell r="A297" t="str">
            <v>BR 10 2021 007039-0</v>
          </cell>
          <cell r="B297">
            <v>44299</v>
          </cell>
          <cell r="E297" t="str">
            <v>requerida</v>
          </cell>
        </row>
        <row r="298">
          <cell r="A298" t="str">
            <v>BR 10 2021 009154-1</v>
          </cell>
          <cell r="B298">
            <v>44327</v>
          </cell>
          <cell r="E298" t="str">
            <v>requerida</v>
          </cell>
        </row>
        <row r="299">
          <cell r="A299" t="str">
            <v>BR 10 2021 009949-6</v>
          </cell>
          <cell r="B299">
            <v>44337</v>
          </cell>
          <cell r="E299" t="str">
            <v>requerida</v>
          </cell>
        </row>
        <row r="300">
          <cell r="A300" t="str">
            <v>BR 10 2021 010413-9</v>
          </cell>
          <cell r="B300">
            <v>44344</v>
          </cell>
          <cell r="E300" t="str">
            <v>requerida</v>
          </cell>
        </row>
        <row r="301">
          <cell r="A301" t="str">
            <v>BR 10 2021 014160-3</v>
          </cell>
          <cell r="B301">
            <v>44396</v>
          </cell>
          <cell r="E301" t="str">
            <v>requerida</v>
          </cell>
        </row>
        <row r="302">
          <cell r="A302" t="str">
            <v>BR 10 2021 015335-0</v>
          </cell>
          <cell r="B302">
            <v>44411</v>
          </cell>
          <cell r="E302" t="str">
            <v>requerida</v>
          </cell>
        </row>
        <row r="303">
          <cell r="A303" t="str">
            <v>BR 10 2021 016670-3</v>
          </cell>
          <cell r="B303">
            <v>44431</v>
          </cell>
          <cell r="E303" t="str">
            <v>requerida</v>
          </cell>
        </row>
        <row r="304">
          <cell r="A304" t="str">
            <v>BR 10 2021 016873-0</v>
          </cell>
          <cell r="B304">
            <v>44433</v>
          </cell>
          <cell r="D304" t="str">
            <v>17/05/2022</v>
          </cell>
          <cell r="E304" t="str">
            <v>indeferida</v>
          </cell>
        </row>
        <row r="305">
          <cell r="A305" t="str">
            <v>BR 10 2021 021531-3</v>
          </cell>
          <cell r="B305">
            <v>44496</v>
          </cell>
          <cell r="E305" t="str">
            <v>requerida</v>
          </cell>
        </row>
        <row r="306">
          <cell r="A306" t="str">
            <v>BR 10 2021 022339-1</v>
          </cell>
          <cell r="B306">
            <v>44508</v>
          </cell>
          <cell r="E306" t="str">
            <v>requerida</v>
          </cell>
        </row>
        <row r="307">
          <cell r="A307" t="str">
            <v>BR 10 2021 022456-8</v>
          </cell>
          <cell r="B307">
            <v>44509</v>
          </cell>
          <cell r="E307" t="str">
            <v>requerida</v>
          </cell>
        </row>
        <row r="308">
          <cell r="A308" t="str">
            <v>BR 10 2021 025625-7</v>
          </cell>
          <cell r="B308">
            <v>44547</v>
          </cell>
          <cell r="E308" t="str">
            <v>requerida</v>
          </cell>
        </row>
        <row r="309">
          <cell r="A309" t="str">
            <v>BR 11 2023 012656-8</v>
          </cell>
          <cell r="B309">
            <v>44550</v>
          </cell>
          <cell r="E309" t="str">
            <v>requerida</v>
          </cell>
        </row>
        <row r="310">
          <cell r="A310" t="str">
            <v>BR 10 2022 004018-4</v>
          </cell>
          <cell r="B310">
            <v>44624</v>
          </cell>
          <cell r="C310" t="str">
            <v>27/12/2022</v>
          </cell>
          <cell r="E310" t="str">
            <v>concedida</v>
          </cell>
        </row>
        <row r="311">
          <cell r="A311" t="str">
            <v>BR 10 2022 004305-1</v>
          </cell>
          <cell r="B311">
            <v>44629</v>
          </cell>
          <cell r="E311" t="str">
            <v>requerida</v>
          </cell>
        </row>
        <row r="312">
          <cell r="A312" t="str">
            <v>BR 10 2022 005192-5</v>
          </cell>
          <cell r="B312">
            <v>44641</v>
          </cell>
          <cell r="E312" t="str">
            <v>requerida</v>
          </cell>
        </row>
        <row r="313">
          <cell r="A313" t="str">
            <v>BR 10 2022 005917-9</v>
          </cell>
          <cell r="B313">
            <v>44649</v>
          </cell>
          <cell r="E313" t="str">
            <v>requerida</v>
          </cell>
        </row>
        <row r="314">
          <cell r="A314" t="str">
            <v>BR 10 2022 007840-8</v>
          </cell>
          <cell r="B314">
            <v>44676</v>
          </cell>
          <cell r="E314" t="str">
            <v>requerida</v>
          </cell>
        </row>
        <row r="315">
          <cell r="A315" t="str">
            <v>BR 10 2022 007965-0</v>
          </cell>
          <cell r="B315">
            <v>44677</v>
          </cell>
          <cell r="E315" t="str">
            <v>requerida</v>
          </cell>
        </row>
        <row r="316">
          <cell r="A316" t="str">
            <v>BR 10 2022 009102-1</v>
          </cell>
          <cell r="B316">
            <v>44692</v>
          </cell>
          <cell r="E316" t="str">
            <v>requerida</v>
          </cell>
        </row>
        <row r="317">
          <cell r="A317" t="str">
            <v>BR 10 2022 009476-4</v>
          </cell>
          <cell r="B317">
            <v>44697</v>
          </cell>
          <cell r="E317" t="str">
            <v>requerida</v>
          </cell>
        </row>
        <row r="318">
          <cell r="A318" t="str">
            <v>BR 10 2022 010286-4</v>
          </cell>
          <cell r="B318">
            <v>44707</v>
          </cell>
          <cell r="E318" t="str">
            <v>requerida</v>
          </cell>
        </row>
        <row r="319">
          <cell r="A319" t="str">
            <v>BR 10 2022 013045-0</v>
          </cell>
          <cell r="B319">
            <v>44741</v>
          </cell>
          <cell r="E319" t="str">
            <v>requerida</v>
          </cell>
        </row>
        <row r="320">
          <cell r="A320" t="str">
            <v>BR 10 2022 013918-0</v>
          </cell>
          <cell r="B320">
            <v>44755</v>
          </cell>
          <cell r="E320" t="str">
            <v>requerida</v>
          </cell>
        </row>
        <row r="321">
          <cell r="A321" t="str">
            <v>BR 10 2022 013982-2</v>
          </cell>
          <cell r="B321">
            <v>44756</v>
          </cell>
          <cell r="E321" t="str">
            <v>requerida</v>
          </cell>
        </row>
        <row r="322">
          <cell r="A322" t="str">
            <v>BR 10 2022 013953-9</v>
          </cell>
          <cell r="B322">
            <v>44756</v>
          </cell>
          <cell r="E322" t="str">
            <v>requerida</v>
          </cell>
        </row>
        <row r="323">
          <cell r="A323" t="str">
            <v>BR 10 2022 015119-9</v>
          </cell>
          <cell r="B323">
            <v>44769</v>
          </cell>
          <cell r="E323" t="str">
            <v>arquivada</v>
          </cell>
        </row>
        <row r="324">
          <cell r="A324" t="str">
            <v>BR 10 2022 014851-1</v>
          </cell>
          <cell r="B324">
            <v>44769</v>
          </cell>
          <cell r="E324" t="str">
            <v>requerida</v>
          </cell>
        </row>
        <row r="325">
          <cell r="A325" t="str">
            <v>BR 13 2022 015115-5</v>
          </cell>
          <cell r="B325">
            <v>44771</v>
          </cell>
          <cell r="E325" t="str">
            <v>requerida</v>
          </cell>
        </row>
        <row r="326">
          <cell r="A326" t="str">
            <v>BR 13 2022 015121-0</v>
          </cell>
          <cell r="B326">
            <v>44771</v>
          </cell>
          <cell r="E326" t="str">
            <v>requerida</v>
          </cell>
        </row>
        <row r="327">
          <cell r="A327" t="str">
            <v>BR 13 2022 015123-6</v>
          </cell>
          <cell r="B327">
            <v>44771</v>
          </cell>
          <cell r="E327" t="str">
            <v>requerida</v>
          </cell>
        </row>
        <row r="328">
          <cell r="A328" t="str">
            <v>BR 10 2022 015316-7</v>
          </cell>
          <cell r="B328">
            <v>44775</v>
          </cell>
          <cell r="E328" t="str">
            <v>requerida</v>
          </cell>
        </row>
        <row r="329">
          <cell r="A329" t="str">
            <v>BR 10 2022 015797-9</v>
          </cell>
          <cell r="B329">
            <v>44783</v>
          </cell>
          <cell r="E329" t="str">
            <v>requerida</v>
          </cell>
        </row>
        <row r="330">
          <cell r="A330" t="str">
            <v>BR 13 2022 015935-0</v>
          </cell>
          <cell r="B330">
            <v>44784</v>
          </cell>
          <cell r="E330" t="str">
            <v>requerida</v>
          </cell>
        </row>
        <row r="331">
          <cell r="A331" t="str">
            <v>BR 10 2022 017284-6</v>
          </cell>
          <cell r="B331">
            <v>44802</v>
          </cell>
          <cell r="E331" t="str">
            <v>requerida</v>
          </cell>
        </row>
        <row r="332">
          <cell r="A332" t="str">
            <v>BR 10 2022 017536-5</v>
          </cell>
          <cell r="B332">
            <v>44804</v>
          </cell>
          <cell r="E332" t="str">
            <v>requerida</v>
          </cell>
        </row>
        <row r="333">
          <cell r="A333" t="str">
            <v>BR 10 2022 017760-0</v>
          </cell>
          <cell r="B333">
            <v>44809</v>
          </cell>
          <cell r="E333" t="str">
            <v>requerida</v>
          </cell>
        </row>
        <row r="334">
          <cell r="A334" t="str">
            <v>BR 10 2022 018810-6</v>
          </cell>
          <cell r="B334">
            <v>44824</v>
          </cell>
          <cell r="E334" t="str">
            <v>requerida</v>
          </cell>
        </row>
        <row r="335">
          <cell r="A335" t="str">
            <v>BR 10 2022 018997-8</v>
          </cell>
          <cell r="B335">
            <v>44826</v>
          </cell>
          <cell r="E335" t="str">
            <v>requerida</v>
          </cell>
        </row>
        <row r="336">
          <cell r="A336" t="str">
            <v>BR102022020545-0</v>
          </cell>
          <cell r="B336">
            <v>44844</v>
          </cell>
          <cell r="E336" t="str">
            <v>requerida</v>
          </cell>
        </row>
        <row r="337">
          <cell r="A337" t="str">
            <v>BR 10 2022 022964-3</v>
          </cell>
          <cell r="B337">
            <v>44875</v>
          </cell>
          <cell r="E337" t="str">
            <v>extinta</v>
          </cell>
        </row>
        <row r="338">
          <cell r="A338" t="str">
            <v>BR 10 2022 024976-8</v>
          </cell>
          <cell r="B338">
            <v>44902</v>
          </cell>
          <cell r="E338" t="str">
            <v>requerida</v>
          </cell>
        </row>
        <row r="339">
          <cell r="A339" t="str">
            <v>BR 10 2022 025299-8</v>
          </cell>
          <cell r="B339">
            <v>44907</v>
          </cell>
          <cell r="E339" t="str">
            <v>requerida</v>
          </cell>
        </row>
        <row r="340">
          <cell r="A340" t="str">
            <v>BR 10 2022 025625-0</v>
          </cell>
          <cell r="B340">
            <v>44910</v>
          </cell>
          <cell r="E340" t="str">
            <v>requerida</v>
          </cell>
        </row>
        <row r="341">
          <cell r="A341" t="str">
            <v>BR 10 2022 026890-8</v>
          </cell>
          <cell r="B341">
            <v>44923</v>
          </cell>
          <cell r="E341" t="str">
            <v>requerida</v>
          </cell>
        </row>
        <row r="342">
          <cell r="A342" t="str">
            <v>BR 10 2022 027123-2</v>
          </cell>
          <cell r="B342">
            <v>44925</v>
          </cell>
          <cell r="E342" t="str">
            <v>requerida</v>
          </cell>
        </row>
        <row r="343">
          <cell r="A343" t="str">
            <v>BR 10 2023 000221-8</v>
          </cell>
          <cell r="B343">
            <v>44931</v>
          </cell>
          <cell r="E343" t="str">
            <v>requerida</v>
          </cell>
        </row>
        <row r="344">
          <cell r="A344" t="str">
            <v>BR 10 2023 001259-0</v>
          </cell>
          <cell r="B344">
            <v>44950</v>
          </cell>
          <cell r="E344" t="str">
            <v>requerida</v>
          </cell>
        </row>
        <row r="345">
          <cell r="A345" t="str">
            <v>BR 10 2023 001473-9</v>
          </cell>
          <cell r="B345">
            <v>44952</v>
          </cell>
          <cell r="E345" t="str">
            <v>requerida</v>
          </cell>
        </row>
        <row r="346">
          <cell r="A346" t="str">
            <v>BR 10 2023 001528-0</v>
          </cell>
          <cell r="B346">
            <v>44952</v>
          </cell>
          <cell r="E346" t="str">
            <v>requerida</v>
          </cell>
        </row>
        <row r="347">
          <cell r="A347" t="str">
            <v>BR 10 2023 001446 1</v>
          </cell>
          <cell r="B347">
            <v>44952</v>
          </cell>
          <cell r="E347" t="str">
            <v>arquivada</v>
          </cell>
        </row>
        <row r="348">
          <cell r="A348" t="str">
            <v>BR 10 2023 002118-2</v>
          </cell>
          <cell r="B348">
            <v>44960</v>
          </cell>
          <cell r="E348" t="str">
            <v>requerida</v>
          </cell>
        </row>
        <row r="349">
          <cell r="A349" t="str">
            <v>BR 10 2023 002399-1</v>
          </cell>
          <cell r="B349">
            <v>44965</v>
          </cell>
          <cell r="E349" t="str">
            <v>requerida</v>
          </cell>
        </row>
        <row r="350">
          <cell r="A350" t="str">
            <v>BR 10 2023 002708-3</v>
          </cell>
          <cell r="B350">
            <v>44971</v>
          </cell>
          <cell r="E350" t="str">
            <v>requerida</v>
          </cell>
        </row>
        <row r="351">
          <cell r="A351" t="str">
            <v>BR 10 2023 002986-8</v>
          </cell>
          <cell r="B351">
            <v>44973</v>
          </cell>
          <cell r="E351" t="str">
            <v>requerida</v>
          </cell>
        </row>
        <row r="352">
          <cell r="A352" t="str">
            <v>BR 10 2023 003428-4</v>
          </cell>
          <cell r="B352">
            <v>44981</v>
          </cell>
          <cell r="E352" t="str">
            <v>requerida</v>
          </cell>
        </row>
        <row r="353">
          <cell r="A353" t="str">
            <v>BR 10 2023 003632-5</v>
          </cell>
          <cell r="B353">
            <v>44984</v>
          </cell>
          <cell r="E353" t="str">
            <v>requerida</v>
          </cell>
        </row>
        <row r="354">
          <cell r="A354" t="str">
            <v>BR 10 2023 003633-3</v>
          </cell>
          <cell r="B354">
            <v>44984</v>
          </cell>
          <cell r="E354" t="str">
            <v>requerida</v>
          </cell>
        </row>
        <row r="355">
          <cell r="A355" t="str">
            <v>BR 10 2023 003534-5</v>
          </cell>
          <cell r="B355">
            <v>44984</v>
          </cell>
          <cell r="E355" t="str">
            <v>requerida</v>
          </cell>
        </row>
        <row r="356">
          <cell r="A356" t="str">
            <v>BR 10 2023 003533-7</v>
          </cell>
          <cell r="B356">
            <v>44984</v>
          </cell>
          <cell r="E356" t="str">
            <v>requerida</v>
          </cell>
        </row>
        <row r="357">
          <cell r="A357" t="str">
            <v>BR 10 2023 004170 1</v>
          </cell>
          <cell r="B357">
            <v>44991</v>
          </cell>
          <cell r="E357" t="str">
            <v>requerida</v>
          </cell>
        </row>
        <row r="358">
          <cell r="A358" t="str">
            <v>BR 10 2023 004171-0</v>
          </cell>
          <cell r="B358">
            <v>44991</v>
          </cell>
          <cell r="E358" t="str">
            <v>requerida</v>
          </cell>
        </row>
        <row r="359">
          <cell r="A359" t="str">
            <v>BR 10 2023 004827-7</v>
          </cell>
          <cell r="B359">
            <v>45000</v>
          </cell>
          <cell r="E359" t="str">
            <v>requerida</v>
          </cell>
        </row>
        <row r="360">
          <cell r="A360" t="str">
            <v>BR 10 2023 006063-3</v>
          </cell>
          <cell r="B360">
            <v>45016</v>
          </cell>
          <cell r="E360" t="str">
            <v>requerida</v>
          </cell>
        </row>
        <row r="361">
          <cell r="A361" t="str">
            <v>BR 10 2023 006059-5</v>
          </cell>
          <cell r="B361">
            <v>45016</v>
          </cell>
          <cell r="E361" t="str">
            <v>requerida</v>
          </cell>
        </row>
        <row r="362">
          <cell r="A362" t="str">
            <v>BR 10 2023 008742-6</v>
          </cell>
          <cell r="B362">
            <v>45054</v>
          </cell>
          <cell r="E362" t="str">
            <v>requerida</v>
          </cell>
        </row>
        <row r="363">
          <cell r="A363" t="str">
            <v>BR 10 2023 008825-2</v>
          </cell>
          <cell r="B363">
            <v>45055</v>
          </cell>
          <cell r="E363" t="str">
            <v>requerida</v>
          </cell>
        </row>
        <row r="364">
          <cell r="A364" t="str">
            <v>BR 10 2023 008967-4</v>
          </cell>
          <cell r="B364">
            <v>45056</v>
          </cell>
          <cell r="E364" t="str">
            <v>requerida</v>
          </cell>
        </row>
        <row r="365">
          <cell r="A365" t="str">
            <v>BR 10 2023 009937-8</v>
          </cell>
          <cell r="B365">
            <v>45069</v>
          </cell>
          <cell r="E365" t="str">
            <v>requerida</v>
          </cell>
        </row>
        <row r="366">
          <cell r="A366" t="str">
            <v>BR 10 2023 011207-2</v>
          </cell>
          <cell r="B366">
            <v>45084</v>
          </cell>
          <cell r="E366" t="str">
            <v>requerida</v>
          </cell>
        </row>
        <row r="367">
          <cell r="A367" t="str">
            <v>BR 10 2023 011295-1</v>
          </cell>
          <cell r="B367">
            <v>45084</v>
          </cell>
          <cell r="E367" t="str">
            <v>requerida</v>
          </cell>
        </row>
        <row r="368">
          <cell r="A368" t="str">
            <v>BR 10 2023 011323-0</v>
          </cell>
          <cell r="B368">
            <v>45084</v>
          </cell>
          <cell r="E368" t="str">
            <v>requerida</v>
          </cell>
        </row>
        <row r="369">
          <cell r="A369" t="str">
            <v>BR 13 2023 012080-5</v>
          </cell>
          <cell r="B369">
            <v>45093</v>
          </cell>
          <cell r="E369" t="str">
            <v>requerida</v>
          </cell>
        </row>
        <row r="370">
          <cell r="A370" t="str">
            <v>BR 10 2023 014193-5</v>
          </cell>
          <cell r="B370">
            <v>45121</v>
          </cell>
          <cell r="E370" t="str">
            <v>requerida</v>
          </cell>
        </row>
        <row r="371">
          <cell r="A371" t="str">
            <v>BR 10 2023 014172-2</v>
          </cell>
          <cell r="B371">
            <v>45121</v>
          </cell>
          <cell r="E371" t="str">
            <v>requerida</v>
          </cell>
        </row>
        <row r="372">
          <cell r="A372" t="str">
            <v>BR 13 2023 018497-8</v>
          </cell>
          <cell r="B372">
            <v>45181</v>
          </cell>
          <cell r="E372" t="str">
            <v>requerida</v>
          </cell>
        </row>
        <row r="373">
          <cell r="A373" t="str">
            <v>BR 13 2023 018494-3</v>
          </cell>
          <cell r="B373">
            <v>45181</v>
          </cell>
          <cell r="E373" t="str">
            <v>requerida</v>
          </cell>
        </row>
        <row r="374">
          <cell r="A374" t="str">
            <v>BR 13 2023 018495-1</v>
          </cell>
          <cell r="B374">
            <v>45181</v>
          </cell>
          <cell r="E374" t="str">
            <v>requerida</v>
          </cell>
        </row>
        <row r="375">
          <cell r="A375" t="str">
            <v>BR 13 2023 018496-0</v>
          </cell>
          <cell r="B375">
            <v>45181</v>
          </cell>
          <cell r="E375" t="str">
            <v>requerida</v>
          </cell>
        </row>
        <row r="376">
          <cell r="A376" t="str">
            <v>BR 13 2023 018498-6</v>
          </cell>
          <cell r="B376">
            <v>45182</v>
          </cell>
          <cell r="E376" t="str">
            <v>requerida</v>
          </cell>
        </row>
        <row r="377">
          <cell r="A377" t="str">
            <v>BR 10 2023 018858-3</v>
          </cell>
          <cell r="B377">
            <v>45184</v>
          </cell>
          <cell r="E377" t="str">
            <v>requerida</v>
          </cell>
        </row>
        <row r="378">
          <cell r="A378" t="str">
            <v>BR 10 2023 018730-7</v>
          </cell>
          <cell r="B378">
            <v>45184</v>
          </cell>
          <cell r="E378" t="str">
            <v>requerida</v>
          </cell>
        </row>
        <row r="379">
          <cell r="A379" t="str">
            <v>BR 10 2023 019006-5</v>
          </cell>
          <cell r="B379">
            <v>45188</v>
          </cell>
          <cell r="E379" t="str">
            <v>requerida</v>
          </cell>
        </row>
        <row r="380">
          <cell r="A380" t="str">
            <v>BR 10 2023 019569-5</v>
          </cell>
          <cell r="B380">
            <v>45194</v>
          </cell>
          <cell r="E380" t="str">
            <v>requerida</v>
          </cell>
        </row>
        <row r="381">
          <cell r="A381" t="str">
            <v>BR 10 2023 019901-1</v>
          </cell>
          <cell r="B381">
            <v>45196</v>
          </cell>
          <cell r="E381" t="str">
            <v>requerida</v>
          </cell>
        </row>
        <row r="382">
          <cell r="A382" t="str">
            <v>BR 10 2023 020328-0</v>
          </cell>
          <cell r="B382">
            <v>45202</v>
          </cell>
          <cell r="E382" t="str">
            <v>requerida</v>
          </cell>
        </row>
        <row r="383">
          <cell r="A383" t="str">
            <v>BR 20 2023 020978-0</v>
          </cell>
          <cell r="B383">
            <v>45208</v>
          </cell>
          <cell r="E383" t="str">
            <v>requerida</v>
          </cell>
        </row>
        <row r="384">
          <cell r="A384" t="str">
            <v>BR 10 2023 024250-2</v>
          </cell>
          <cell r="B384">
            <v>45250</v>
          </cell>
          <cell r="E384" t="str">
            <v>requerida</v>
          </cell>
        </row>
        <row r="385">
          <cell r="A385" t="str">
            <v>BR 10 2023 025438-1</v>
          </cell>
          <cell r="B385">
            <v>45264</v>
          </cell>
          <cell r="E385" t="str">
            <v>requerida</v>
          </cell>
        </row>
        <row r="386">
          <cell r="A386" t="str">
            <v>BR 10 2023 025591-4</v>
          </cell>
          <cell r="B386">
            <v>45266</v>
          </cell>
          <cell r="E386" t="str">
            <v>requerida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48E0-399D-46AC-979B-E0E0B1189EBC}">
  <dimension ref="A1:K530"/>
  <sheetViews>
    <sheetView tabSelected="1" topLeftCell="B1" zoomScale="70" zoomScaleNormal="70" workbookViewId="0">
      <selection activeCell="C6" sqref="C6"/>
    </sheetView>
  </sheetViews>
  <sheetFormatPr defaultColWidth="48.42578125" defaultRowHeight="16.5" x14ac:dyDescent="0.25"/>
  <cols>
    <col min="1" max="10" width="35.5703125" style="3" customWidth="1"/>
    <col min="11" max="11" width="35.5703125" style="3" hidden="1" customWidth="1"/>
    <col min="12" max="16384" width="48.42578125" style="5"/>
  </cols>
  <sheetData>
    <row r="1" spans="1:11" x14ac:dyDescent="0.25">
      <c r="A1" s="1" t="s">
        <v>588</v>
      </c>
      <c r="B1" s="1" t="s">
        <v>587</v>
      </c>
      <c r="C1" s="1" t="s">
        <v>584</v>
      </c>
      <c r="D1" s="1" t="s">
        <v>585</v>
      </c>
      <c r="E1" s="1" t="s">
        <v>586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</row>
    <row r="2" spans="1:11" ht="33" x14ac:dyDescent="0.25">
      <c r="A2" s="3" t="str">
        <f>VLOOKUP($K2,'[1]Patentes Nacionais_UFV'!$A:$E,1,0)</f>
        <v>PI 9903225-2</v>
      </c>
      <c r="B2" s="4">
        <f>VLOOKUP($K2,'[1]Patentes Nacionais_UFV'!$A:$E,2,0)</f>
        <v>36360</v>
      </c>
      <c r="C2" s="3" t="str">
        <f>IF(VLOOKUP($K2,'[1]Patentes Nacionais_UFV'!$A:$E,3,0)=0,"",VLOOKUP($K2,'[1]Patentes Nacionais_UFV'!$A:$E,3,0))</f>
        <v>25/01/2011</v>
      </c>
      <c r="D2" s="3" t="str">
        <f>IF(VLOOKUP($K2,'[1]Patentes Nacionais_UFV'!$A:$E,4,0)=0,"",VLOOKUP($K2,'[1]Patentes Nacionais_UFV'!$A:$E,4,0))</f>
        <v/>
      </c>
      <c r="E2" s="3" t="str">
        <f>VLOOKUP($K2,'[1]Patentes Nacionais_UFV'!$A:$E,5,0)</f>
        <v>extinta</v>
      </c>
      <c r="F2" s="3" t="s">
        <v>50</v>
      </c>
      <c r="G2" s="3" t="s">
        <v>24</v>
      </c>
      <c r="H2" s="3" t="s">
        <v>51</v>
      </c>
      <c r="I2" s="3" t="s">
        <v>52</v>
      </c>
      <c r="J2" s="3" t="s">
        <v>10</v>
      </c>
      <c r="K2" s="3" t="s">
        <v>553</v>
      </c>
    </row>
    <row r="3" spans="1:11" ht="33" x14ac:dyDescent="0.25">
      <c r="A3" s="3" t="str">
        <f>VLOOKUP($K3,'[1]Patentes Nacionais_UFV'!$A:$E,1,0)</f>
        <v>PI 9903224-4</v>
      </c>
      <c r="B3" s="4">
        <f>VLOOKUP($K3,'[1]Patentes Nacionais_UFV'!$A:$E,2,0)</f>
        <v>36360</v>
      </c>
      <c r="C3" s="3" t="str">
        <f>IF(VLOOKUP($K3,'[1]Patentes Nacionais_UFV'!$A:$E,3,0)=0,"",VLOOKUP($K3,'[1]Patentes Nacionais_UFV'!$A:$E,3,0))</f>
        <v>25/01/2011</v>
      </c>
      <c r="D3" s="3" t="str">
        <f>IF(VLOOKUP($K3,'[1]Patentes Nacionais_UFV'!$A:$E,4,0)=0,"",VLOOKUP($K3,'[1]Patentes Nacionais_UFV'!$A:$E,4,0))</f>
        <v/>
      </c>
      <c r="E3" s="3" t="str">
        <f>VLOOKUP($K3,'[1]Patentes Nacionais_UFV'!$A:$E,5,0)</f>
        <v>extinta</v>
      </c>
      <c r="F3" s="3" t="s">
        <v>50</v>
      </c>
      <c r="G3" s="3" t="s">
        <v>24</v>
      </c>
      <c r="H3" s="3" t="s">
        <v>51</v>
      </c>
      <c r="I3" s="3" t="s">
        <v>52</v>
      </c>
      <c r="J3" s="3" t="s">
        <v>10</v>
      </c>
      <c r="K3" s="3" t="s">
        <v>54</v>
      </c>
    </row>
    <row r="4" spans="1:11" ht="33" x14ac:dyDescent="0.25">
      <c r="A4" s="3" t="str">
        <f>VLOOKUP($K4,'[1]Patentes Nacionais_UFV'!$A:$E,1,0)</f>
        <v>PI 0101399-8</v>
      </c>
      <c r="B4" s="4">
        <f>VLOOKUP($K4,'[1]Patentes Nacionais_UFV'!$A:$E,2,0)</f>
        <v>36935</v>
      </c>
      <c r="C4" s="3" t="str">
        <f>IF(VLOOKUP($K4,'[1]Patentes Nacionais_UFV'!$A:$E,3,0)=0,"",VLOOKUP($K4,'[1]Patentes Nacionais_UFV'!$A:$E,3,0))</f>
        <v/>
      </c>
      <c r="D4" s="3" t="str">
        <f>IF(VLOOKUP($K4,'[1]Patentes Nacionais_UFV'!$A:$E,4,0)=0,"",VLOOKUP($K4,'[1]Patentes Nacionais_UFV'!$A:$E,4,0))</f>
        <v>03/11/2010</v>
      </c>
      <c r="E4" s="3" t="str">
        <f>VLOOKUP($K4,'[1]Patentes Nacionais_UFV'!$A:$E,5,0)</f>
        <v>indeferida</v>
      </c>
      <c r="F4" s="3" t="s">
        <v>170</v>
      </c>
      <c r="G4" s="3" t="s">
        <v>24</v>
      </c>
      <c r="H4" s="3" t="s">
        <v>28</v>
      </c>
      <c r="I4" s="3" t="s">
        <v>29</v>
      </c>
      <c r="J4" s="3" t="s">
        <v>10</v>
      </c>
      <c r="K4" s="3" t="s">
        <v>171</v>
      </c>
    </row>
    <row r="5" spans="1:11" x14ac:dyDescent="0.25">
      <c r="A5" s="3" t="str">
        <f>VLOOKUP($K5,'[1]Patentes Nacionais_UFV'!$A:$E,1,0)</f>
        <v>PI 0104661-6</v>
      </c>
      <c r="B5" s="4">
        <f>VLOOKUP($K5,'[1]Patentes Nacionais_UFV'!$A:$E,2,0)</f>
        <v>37064</v>
      </c>
      <c r="C5" s="3" t="str">
        <f>IF(VLOOKUP($K5,'[1]Patentes Nacionais_UFV'!$A:$E,3,0)=0,"",VLOOKUP($K5,'[1]Patentes Nacionais_UFV'!$A:$E,3,0))</f>
        <v/>
      </c>
      <c r="D5" s="3" t="str">
        <f>IF(VLOOKUP($K5,'[1]Patentes Nacionais_UFV'!$A:$E,4,0)=0,"",VLOOKUP($K5,'[1]Patentes Nacionais_UFV'!$A:$E,4,0))</f>
        <v/>
      </c>
      <c r="E5" s="3" t="str">
        <f>VLOOKUP($K5,'[1]Patentes Nacionais_UFV'!$A:$E,5,0)</f>
        <v>arquivada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10</v>
      </c>
      <c r="K5" s="3" t="s">
        <v>550</v>
      </c>
    </row>
    <row r="6" spans="1:11" ht="33" x14ac:dyDescent="0.25">
      <c r="A6" s="3" t="str">
        <f>VLOOKUP($K6,'[1]Patentes Nacionais_UFV'!$A:$E,1,0)</f>
        <v>PI 0104479-6</v>
      </c>
      <c r="B6" s="4">
        <f>VLOOKUP($K6,'[1]Patentes Nacionais_UFV'!$A:$E,2,0)</f>
        <v>37064</v>
      </c>
      <c r="C6" s="3" t="str">
        <f>IF(VLOOKUP($K6,'[1]Patentes Nacionais_UFV'!$A:$E,3,0)=0,"",VLOOKUP($K6,'[1]Patentes Nacionais_UFV'!$A:$E,3,0))</f>
        <v>01/11/2011</v>
      </c>
      <c r="D6" s="3" t="str">
        <f>IF(VLOOKUP($K6,'[1]Patentes Nacionais_UFV'!$A:$E,4,0)=0,"",VLOOKUP($K6,'[1]Patentes Nacionais_UFV'!$A:$E,4,0))</f>
        <v/>
      </c>
      <c r="E6" s="3" t="str">
        <f>VLOOKUP($K6,'[1]Patentes Nacionais_UFV'!$A:$E,5,0)</f>
        <v>extinta</v>
      </c>
      <c r="F6" s="3" t="s">
        <v>50</v>
      </c>
      <c r="G6" s="3" t="s">
        <v>24</v>
      </c>
      <c r="H6" s="3" t="s">
        <v>51</v>
      </c>
      <c r="I6" s="3" t="s">
        <v>52</v>
      </c>
      <c r="J6" s="3" t="s">
        <v>10</v>
      </c>
      <c r="K6" s="3" t="s">
        <v>53</v>
      </c>
    </row>
    <row r="7" spans="1:11" ht="33" x14ac:dyDescent="0.25">
      <c r="A7" s="3" t="str">
        <f>VLOOKUP($K7,'[1]Patentes Nacionais_UFV'!$A:$E,1,0)</f>
        <v>PI 0103827-3</v>
      </c>
      <c r="B7" s="4">
        <f>VLOOKUP($K7,'[1]Patentes Nacionais_UFV'!$A:$E,2,0)</f>
        <v>37064</v>
      </c>
      <c r="C7" s="3" t="str">
        <f>IF(VLOOKUP($K7,'[1]Patentes Nacionais_UFV'!$A:$E,3,0)=0,"",VLOOKUP($K7,'[1]Patentes Nacionais_UFV'!$A:$E,3,0))</f>
        <v>21/08/2012</v>
      </c>
      <c r="D7" s="3" t="str">
        <f>IF(VLOOKUP($K7,'[1]Patentes Nacionais_UFV'!$A:$E,4,0)=0,"",VLOOKUP($K7,'[1]Patentes Nacionais_UFV'!$A:$E,4,0))</f>
        <v/>
      </c>
      <c r="E7" s="3" t="str">
        <f>VLOOKUP($K7,'[1]Patentes Nacionais_UFV'!$A:$E,5,0)</f>
        <v>concedida</v>
      </c>
      <c r="F7" s="3" t="s">
        <v>486</v>
      </c>
      <c r="G7" s="3" t="s">
        <v>24</v>
      </c>
      <c r="H7" s="3" t="s">
        <v>28</v>
      </c>
      <c r="I7" s="3" t="s">
        <v>29</v>
      </c>
      <c r="J7" s="3" t="s">
        <v>10</v>
      </c>
      <c r="K7" s="3" t="s">
        <v>487</v>
      </c>
    </row>
    <row r="8" spans="1:11" x14ac:dyDescent="0.25">
      <c r="A8" s="3" t="str">
        <f>VLOOKUP($K8,'[1]Patentes Nacionais_UFV'!$A:$E,1,0)</f>
        <v>MU 8102374-0</v>
      </c>
      <c r="B8" s="4">
        <f>VLOOKUP($K8,'[1]Patentes Nacionais_UFV'!$A:$E,2,0)</f>
        <v>37105</v>
      </c>
      <c r="C8" s="3" t="str">
        <f>IF(VLOOKUP($K8,'[1]Patentes Nacionais_UFV'!$A:$E,3,0)=0,"",VLOOKUP($K8,'[1]Patentes Nacionais_UFV'!$A:$E,3,0))</f>
        <v>21/10/2008</v>
      </c>
      <c r="D8" s="3" t="str">
        <f>IF(VLOOKUP($K8,'[1]Patentes Nacionais_UFV'!$A:$E,4,0)=0,"",VLOOKUP($K8,'[1]Patentes Nacionais_UFV'!$A:$E,4,0))</f>
        <v/>
      </c>
      <c r="E8" s="3" t="str">
        <f>VLOOKUP($K8,'[1]Patentes Nacionais_UFV'!$A:$E,5,0)</f>
        <v>extinta</v>
      </c>
      <c r="F8" s="3" t="s">
        <v>142</v>
      </c>
      <c r="G8" s="3" t="s">
        <v>24</v>
      </c>
      <c r="H8" s="3" t="s">
        <v>113</v>
      </c>
      <c r="I8" s="3" t="s">
        <v>114</v>
      </c>
      <c r="J8" s="3" t="s">
        <v>10</v>
      </c>
      <c r="K8" s="3" t="s">
        <v>558</v>
      </c>
    </row>
    <row r="9" spans="1:11" x14ac:dyDescent="0.25">
      <c r="A9" s="3" t="str">
        <f>VLOOKUP($K9,'[1]Patentes Nacionais_UFV'!$A:$E,1,0)</f>
        <v>PI 0203326-7</v>
      </c>
      <c r="B9" s="4">
        <f>VLOOKUP($K9,'[1]Patentes Nacionais_UFV'!$A:$E,2,0)</f>
        <v>37474</v>
      </c>
      <c r="C9" s="3" t="str">
        <f>IF(VLOOKUP($K9,'[1]Patentes Nacionais_UFV'!$A:$E,3,0)=0,"",VLOOKUP($K9,'[1]Patentes Nacionais_UFV'!$A:$E,3,0))</f>
        <v/>
      </c>
      <c r="D9" s="3" t="str">
        <f>IF(VLOOKUP($K9,'[1]Patentes Nacionais_UFV'!$A:$E,4,0)=0,"",VLOOKUP($K9,'[1]Patentes Nacionais_UFV'!$A:$E,4,0))</f>
        <v>15/04/2014</v>
      </c>
      <c r="E9" s="3" t="str">
        <f>VLOOKUP($K9,'[1]Patentes Nacionais_UFV'!$A:$E,5,0)</f>
        <v>indeferida</v>
      </c>
      <c r="F9" s="3" t="s">
        <v>23</v>
      </c>
      <c r="G9" s="3" t="s">
        <v>24</v>
      </c>
      <c r="H9" s="3" t="s">
        <v>25</v>
      </c>
      <c r="I9" s="3" t="s">
        <v>26</v>
      </c>
      <c r="J9" s="3" t="s">
        <v>10</v>
      </c>
      <c r="K9" s="3" t="s">
        <v>549</v>
      </c>
    </row>
    <row r="10" spans="1:11" x14ac:dyDescent="0.25">
      <c r="A10" s="3" t="str">
        <f>VLOOKUP($K10,'[1]Patentes Nacionais_UFV'!$A:$E,1,0)</f>
        <v>PI 0203326-7</v>
      </c>
      <c r="B10" s="4">
        <f>VLOOKUP($K10,'[1]Patentes Nacionais_UFV'!$A:$E,2,0)</f>
        <v>37474</v>
      </c>
      <c r="C10" s="3" t="str">
        <f>IF(VLOOKUP($K10,'[1]Patentes Nacionais_UFV'!$A:$E,3,0)=0,"",VLOOKUP($K10,'[1]Patentes Nacionais_UFV'!$A:$E,3,0))</f>
        <v/>
      </c>
      <c r="D10" s="3" t="str">
        <f>IF(VLOOKUP($K10,'[1]Patentes Nacionais_UFV'!$A:$E,4,0)=0,"",VLOOKUP($K10,'[1]Patentes Nacionais_UFV'!$A:$E,4,0))</f>
        <v>15/04/2014</v>
      </c>
      <c r="E10" s="3" t="str">
        <f>VLOOKUP($K10,'[1]Patentes Nacionais_UFV'!$A:$E,5,0)</f>
        <v>indeferida</v>
      </c>
      <c r="F10" s="3" t="s">
        <v>23</v>
      </c>
      <c r="G10" s="3" t="s">
        <v>24</v>
      </c>
      <c r="H10" s="3" t="s">
        <v>25</v>
      </c>
      <c r="I10" s="3" t="s">
        <v>26</v>
      </c>
      <c r="J10" s="3" t="s">
        <v>10</v>
      </c>
      <c r="K10" s="3" t="s">
        <v>549</v>
      </c>
    </row>
    <row r="11" spans="1:11" ht="33" x14ac:dyDescent="0.25">
      <c r="A11" s="3" t="str">
        <f>VLOOKUP($K11,'[1]Patentes Nacionais_UFV'!$A:$E,1,0)</f>
        <v>PI 0305651-1</v>
      </c>
      <c r="B11" s="4">
        <f>VLOOKUP($K11,'[1]Patentes Nacionais_UFV'!$A:$E,2,0)</f>
        <v>37699</v>
      </c>
      <c r="C11" s="3" t="str">
        <f>IF(VLOOKUP($K11,'[1]Patentes Nacionais_UFV'!$A:$E,3,0)=0,"",VLOOKUP($K11,'[1]Patentes Nacionais_UFV'!$A:$E,3,0))</f>
        <v/>
      </c>
      <c r="D11" s="3" t="str">
        <f>IF(VLOOKUP($K11,'[1]Patentes Nacionais_UFV'!$A:$E,4,0)=0,"",VLOOKUP($K11,'[1]Patentes Nacionais_UFV'!$A:$E,4,0))</f>
        <v>22/12/2020</v>
      </c>
      <c r="E11" s="3" t="str">
        <f>VLOOKUP($K11,'[1]Patentes Nacionais_UFV'!$A:$E,5,0)</f>
        <v>indeferida</v>
      </c>
      <c r="F11" s="3" t="s">
        <v>450</v>
      </c>
      <c r="G11" s="3" t="s">
        <v>32</v>
      </c>
      <c r="H11" s="3" t="s">
        <v>33</v>
      </c>
      <c r="I11" s="3" t="s">
        <v>34</v>
      </c>
      <c r="J11" s="3" t="s">
        <v>10</v>
      </c>
      <c r="K11" s="3" t="s">
        <v>575</v>
      </c>
    </row>
    <row r="12" spans="1:11" ht="33" x14ac:dyDescent="0.25">
      <c r="A12" s="3" t="str">
        <f>VLOOKUP($K12,'[1]Patentes Nacionais_UFV'!$A:$E,1,0)</f>
        <v>MU 8301705-4</v>
      </c>
      <c r="B12" s="4">
        <f>VLOOKUP($K12,'[1]Patentes Nacionais_UFV'!$A:$E,2,0)</f>
        <v>37718</v>
      </c>
      <c r="C12" s="3" t="str">
        <f>IF(VLOOKUP($K12,'[1]Patentes Nacionais_UFV'!$A:$E,3,0)=0,"",VLOOKUP($K12,'[1]Patentes Nacionais_UFV'!$A:$E,3,0))</f>
        <v>13/11/2012</v>
      </c>
      <c r="D12" s="3" t="str">
        <f>IF(VLOOKUP($K12,'[1]Patentes Nacionais_UFV'!$A:$E,4,0)=0,"",VLOOKUP($K12,'[1]Patentes Nacionais_UFV'!$A:$E,4,0))</f>
        <v/>
      </c>
      <c r="E12" s="3" t="str">
        <f>VLOOKUP($K12,'[1]Patentes Nacionais_UFV'!$A:$E,5,0)</f>
        <v>extinta</v>
      </c>
      <c r="F12" s="3" t="s">
        <v>501</v>
      </c>
      <c r="G12" s="3" t="s">
        <v>76</v>
      </c>
      <c r="H12" s="3" t="s">
        <v>502</v>
      </c>
      <c r="I12" s="3" t="s">
        <v>503</v>
      </c>
      <c r="J12" s="3" t="s">
        <v>10</v>
      </c>
      <c r="K12" s="3" t="s">
        <v>581</v>
      </c>
    </row>
    <row r="13" spans="1:11" ht="33" x14ac:dyDescent="0.25">
      <c r="A13" s="3" t="str">
        <f>VLOOKUP($K13,'[1]Patentes Nacionais_UFV'!$A:$E,1,0)</f>
        <v>PI 0305657-0</v>
      </c>
      <c r="B13" s="4">
        <f>VLOOKUP($K13,'[1]Patentes Nacionais_UFV'!$A:$E,2,0)</f>
        <v>37853</v>
      </c>
      <c r="C13" s="3" t="str">
        <f>IF(VLOOKUP($K13,'[1]Patentes Nacionais_UFV'!$A:$E,3,0)=0,"",VLOOKUP($K13,'[1]Patentes Nacionais_UFV'!$A:$E,3,0))</f>
        <v/>
      </c>
      <c r="D13" s="3" t="str">
        <f>IF(VLOOKUP($K13,'[1]Patentes Nacionais_UFV'!$A:$E,4,0)=0,"",VLOOKUP($K13,'[1]Patentes Nacionais_UFV'!$A:$E,4,0))</f>
        <v>06/03/2018</v>
      </c>
      <c r="E13" s="3" t="str">
        <f>VLOOKUP($K13,'[1]Patentes Nacionais_UFV'!$A:$E,5,0)</f>
        <v>indeferida</v>
      </c>
      <c r="F13" s="3" t="s">
        <v>450</v>
      </c>
      <c r="G13" s="3" t="s">
        <v>32</v>
      </c>
      <c r="H13" s="3" t="s">
        <v>33</v>
      </c>
      <c r="I13" s="3" t="s">
        <v>34</v>
      </c>
      <c r="J13" s="3" t="s">
        <v>10</v>
      </c>
      <c r="K13" s="3" t="s">
        <v>576</v>
      </c>
    </row>
    <row r="14" spans="1:11" ht="33" x14ac:dyDescent="0.25">
      <c r="A14" s="3" t="str">
        <f>VLOOKUP($K14,'[1]Patentes Nacionais_UFV'!$A:$E,1,0)</f>
        <v>PI 0304448-3</v>
      </c>
      <c r="B14" s="4">
        <f>VLOOKUP($K14,'[1]Patentes Nacionais_UFV'!$A:$E,2,0)</f>
        <v>37880</v>
      </c>
      <c r="C14" s="3" t="str">
        <f>IF(VLOOKUP($K14,'[1]Patentes Nacionais_UFV'!$A:$E,3,0)=0,"",VLOOKUP($K14,'[1]Patentes Nacionais_UFV'!$A:$E,3,0))</f>
        <v>19/02/2013</v>
      </c>
      <c r="D14" s="3" t="str">
        <f>IF(VLOOKUP($K14,'[1]Patentes Nacionais_UFV'!$A:$E,4,0)=0,"",VLOOKUP($K14,'[1]Patentes Nacionais_UFV'!$A:$E,4,0))</f>
        <v/>
      </c>
      <c r="E14" s="3" t="str">
        <f>VLOOKUP($K14,'[1]Patentes Nacionais_UFV'!$A:$E,5,0)</f>
        <v>concedida</v>
      </c>
      <c r="F14" s="3" t="s">
        <v>323</v>
      </c>
      <c r="G14" s="3" t="s">
        <v>24</v>
      </c>
      <c r="H14" s="3" t="s">
        <v>28</v>
      </c>
      <c r="I14" s="3" t="s">
        <v>29</v>
      </c>
      <c r="J14" s="3" t="s">
        <v>10</v>
      </c>
      <c r="K14" s="3" t="s">
        <v>568</v>
      </c>
    </row>
    <row r="15" spans="1:11" x14ac:dyDescent="0.25">
      <c r="A15" s="3" t="str">
        <f>VLOOKUP($K15,'[1]Patentes Nacionais_UFV'!$A:$E,1,0)</f>
        <v>PI 0303628-6</v>
      </c>
      <c r="B15" s="4">
        <f>VLOOKUP($K15,'[1]Patentes Nacionais_UFV'!$A:$E,2,0)</f>
        <v>37880</v>
      </c>
      <c r="C15" s="3" t="str">
        <f>IF(VLOOKUP($K15,'[1]Patentes Nacionais_UFV'!$A:$E,3,0)=0,"",VLOOKUP($K15,'[1]Patentes Nacionais_UFV'!$A:$E,3,0))</f>
        <v/>
      </c>
      <c r="D15" s="3" t="str">
        <f>IF(VLOOKUP($K15,'[1]Patentes Nacionais_UFV'!$A:$E,4,0)=0,"",VLOOKUP($K15,'[1]Patentes Nacionais_UFV'!$A:$E,4,0))</f>
        <v>10/03/2015</v>
      </c>
      <c r="E15" s="3" t="str">
        <f>VLOOKUP($K15,'[1]Patentes Nacionais_UFV'!$A:$E,5,0)</f>
        <v>indeferida</v>
      </c>
      <c r="F15" s="3" t="s">
        <v>191</v>
      </c>
      <c r="G15" s="3" t="s">
        <v>24</v>
      </c>
      <c r="H15" s="3" t="s">
        <v>132</v>
      </c>
      <c r="I15" s="3" t="s">
        <v>133</v>
      </c>
      <c r="J15" s="3" t="s">
        <v>10</v>
      </c>
      <c r="K15" s="3" t="s">
        <v>192</v>
      </c>
    </row>
    <row r="16" spans="1:11" x14ac:dyDescent="0.25">
      <c r="A16" s="3" t="str">
        <f>VLOOKUP($K16,'[1]Patentes Nacionais_UFV'!$A:$E,1,0)</f>
        <v>PI 0303628-6</v>
      </c>
      <c r="B16" s="4">
        <f>VLOOKUP($K16,'[1]Patentes Nacionais_UFV'!$A:$E,2,0)</f>
        <v>37880</v>
      </c>
      <c r="C16" s="3" t="str">
        <f>IF(VLOOKUP($K16,'[1]Patentes Nacionais_UFV'!$A:$E,3,0)=0,"",VLOOKUP($K16,'[1]Patentes Nacionais_UFV'!$A:$E,3,0))</f>
        <v/>
      </c>
      <c r="D16" s="3" t="str">
        <f>IF(VLOOKUP($K16,'[1]Patentes Nacionais_UFV'!$A:$E,4,0)=0,"",VLOOKUP($K16,'[1]Patentes Nacionais_UFV'!$A:$E,4,0))</f>
        <v>10/03/2015</v>
      </c>
      <c r="E16" s="3" t="str">
        <f>VLOOKUP($K16,'[1]Patentes Nacionais_UFV'!$A:$E,5,0)</f>
        <v>indeferida</v>
      </c>
      <c r="F16" s="3" t="s">
        <v>350</v>
      </c>
      <c r="G16" s="3" t="s">
        <v>24</v>
      </c>
      <c r="H16" s="3" t="s">
        <v>132</v>
      </c>
      <c r="I16" s="3" t="s">
        <v>133</v>
      </c>
      <c r="J16" s="3" t="s">
        <v>10</v>
      </c>
      <c r="K16" s="3" t="s">
        <v>192</v>
      </c>
    </row>
    <row r="17" spans="1:11" x14ac:dyDescent="0.25">
      <c r="A17" s="3" t="str">
        <f>VLOOKUP($K17,'[1]Patentes Nacionais_UFV'!$A:$E,1,0)</f>
        <v>PI 0401069-8</v>
      </c>
      <c r="B17" s="4">
        <f>VLOOKUP($K17,'[1]Patentes Nacionais_UFV'!$A:$E,2,0)</f>
        <v>38027</v>
      </c>
      <c r="C17" s="3" t="str">
        <f>IF(VLOOKUP($K17,'[1]Patentes Nacionais_UFV'!$A:$E,3,0)=0,"",VLOOKUP($K17,'[1]Patentes Nacionais_UFV'!$A:$E,3,0))</f>
        <v/>
      </c>
      <c r="D17" s="3" t="str">
        <f>IF(VLOOKUP($K17,'[1]Patentes Nacionais_UFV'!$A:$E,4,0)=0,"",VLOOKUP($K17,'[1]Patentes Nacionais_UFV'!$A:$E,4,0))</f>
        <v>05/08/2014</v>
      </c>
      <c r="E17" s="3" t="str">
        <f>VLOOKUP($K17,'[1]Patentes Nacionais_UFV'!$A:$E,5,0)</f>
        <v>indeferida</v>
      </c>
      <c r="F17" s="3" t="s">
        <v>459</v>
      </c>
      <c r="G17" s="3" t="s">
        <v>24</v>
      </c>
      <c r="H17" s="3" t="s">
        <v>25</v>
      </c>
      <c r="I17" s="3" t="s">
        <v>26</v>
      </c>
      <c r="J17" s="3" t="s">
        <v>10</v>
      </c>
      <c r="K17" s="3" t="s">
        <v>460</v>
      </c>
    </row>
    <row r="18" spans="1:11" ht="33" x14ac:dyDescent="0.25">
      <c r="A18" s="3" t="str">
        <f>VLOOKUP($K18,'[1]Patentes Nacionais_UFV'!$A:$E,1,0)</f>
        <v>PI 0402840-6</v>
      </c>
      <c r="B18" s="4">
        <f>VLOOKUP($K18,'[1]Patentes Nacionais_UFV'!$A:$E,2,0)</f>
        <v>38168</v>
      </c>
      <c r="C18" s="3" t="str">
        <f>IF(VLOOKUP($K18,'[1]Patentes Nacionais_UFV'!$A:$E,3,0)=0,"",VLOOKUP($K18,'[1]Patentes Nacionais_UFV'!$A:$E,3,0))</f>
        <v>25/06/2013</v>
      </c>
      <c r="D18" s="3" t="str">
        <f>IF(VLOOKUP($K18,'[1]Patentes Nacionais_UFV'!$A:$E,4,0)=0,"",VLOOKUP($K18,'[1]Patentes Nacionais_UFV'!$A:$E,4,0))</f>
        <v/>
      </c>
      <c r="E18" s="3" t="str">
        <f>VLOOKUP($K18,'[1]Patentes Nacionais_UFV'!$A:$E,5,0)</f>
        <v>concedida</v>
      </c>
      <c r="F18" s="3" t="s">
        <v>159</v>
      </c>
      <c r="G18" s="3" t="s">
        <v>24</v>
      </c>
      <c r="H18" s="3" t="s">
        <v>51</v>
      </c>
      <c r="I18" s="3" t="s">
        <v>52</v>
      </c>
      <c r="J18" s="3" t="s">
        <v>10</v>
      </c>
      <c r="K18" s="3" t="s">
        <v>559</v>
      </c>
    </row>
    <row r="19" spans="1:11" ht="33" x14ac:dyDescent="0.25">
      <c r="A19" s="3" t="str">
        <f>VLOOKUP($K19,'[1]Patentes Nacionais_UFV'!$A:$E,1,0)</f>
        <v>PI 0402840-6</v>
      </c>
      <c r="B19" s="4">
        <f>VLOOKUP($K19,'[1]Patentes Nacionais_UFV'!$A:$E,2,0)</f>
        <v>38168</v>
      </c>
      <c r="C19" s="3" t="str">
        <f>IF(VLOOKUP($K19,'[1]Patentes Nacionais_UFV'!$A:$E,3,0)=0,"",VLOOKUP($K19,'[1]Patentes Nacionais_UFV'!$A:$E,3,0))</f>
        <v>25/06/2013</v>
      </c>
      <c r="D19" s="3" t="str">
        <f>IF(VLOOKUP($K19,'[1]Patentes Nacionais_UFV'!$A:$E,4,0)=0,"",VLOOKUP($K19,'[1]Patentes Nacionais_UFV'!$A:$E,4,0))</f>
        <v/>
      </c>
      <c r="E19" s="3" t="str">
        <f>VLOOKUP($K19,'[1]Patentes Nacionais_UFV'!$A:$E,5,0)</f>
        <v>concedida</v>
      </c>
      <c r="F19" s="3" t="s">
        <v>159</v>
      </c>
      <c r="G19" s="3" t="s">
        <v>24</v>
      </c>
      <c r="H19" s="3" t="s">
        <v>51</v>
      </c>
      <c r="I19" s="3" t="s">
        <v>52</v>
      </c>
      <c r="J19" s="3" t="s">
        <v>10</v>
      </c>
      <c r="K19" s="3" t="s">
        <v>559</v>
      </c>
    </row>
    <row r="20" spans="1:11" ht="33" x14ac:dyDescent="0.25">
      <c r="A20" s="3" t="str">
        <f>VLOOKUP($K20,'[1]Patentes Nacionais_UFV'!$A:$E,1,0)</f>
        <v>PI 0403421-0</v>
      </c>
      <c r="B20" s="4">
        <f>VLOOKUP($K20,'[1]Patentes Nacionais_UFV'!$A:$E,2,0)</f>
        <v>38197</v>
      </c>
      <c r="C20" s="3" t="str">
        <f>IF(VLOOKUP($K20,'[1]Patentes Nacionais_UFV'!$A:$E,3,0)=0,"",VLOOKUP($K20,'[1]Patentes Nacionais_UFV'!$A:$E,3,0))</f>
        <v>11/07/2017</v>
      </c>
      <c r="D20" s="3" t="str">
        <f>IF(VLOOKUP($K20,'[1]Patentes Nacionais_UFV'!$A:$E,4,0)=0,"",VLOOKUP($K20,'[1]Patentes Nacionais_UFV'!$A:$E,4,0))</f>
        <v/>
      </c>
      <c r="E20" s="3" t="str">
        <f>VLOOKUP($K20,'[1]Patentes Nacionais_UFV'!$A:$E,5,0)</f>
        <v>concedida</v>
      </c>
      <c r="F20" s="3" t="s">
        <v>27</v>
      </c>
      <c r="G20" s="3" t="s">
        <v>24</v>
      </c>
      <c r="H20" s="3" t="s">
        <v>28</v>
      </c>
      <c r="I20" s="3" t="s">
        <v>29</v>
      </c>
      <c r="J20" s="3" t="s">
        <v>10</v>
      </c>
      <c r="K20" s="3" t="s">
        <v>551</v>
      </c>
    </row>
    <row r="21" spans="1:11" ht="33" x14ac:dyDescent="0.25">
      <c r="A21" s="3" t="str">
        <f>VLOOKUP($K21,'[1]Patentes Nacionais_UFV'!$A:$E,1,0)</f>
        <v>PI 0403421-0</v>
      </c>
      <c r="B21" s="4">
        <f>VLOOKUP($K21,'[1]Patentes Nacionais_UFV'!$A:$E,2,0)</f>
        <v>38197</v>
      </c>
      <c r="C21" s="3" t="str">
        <f>IF(VLOOKUP($K21,'[1]Patentes Nacionais_UFV'!$A:$E,3,0)=0,"",VLOOKUP($K21,'[1]Patentes Nacionais_UFV'!$A:$E,3,0))</f>
        <v>11/07/2017</v>
      </c>
      <c r="D21" s="3" t="str">
        <f>IF(VLOOKUP($K21,'[1]Patentes Nacionais_UFV'!$A:$E,4,0)=0,"",VLOOKUP($K21,'[1]Patentes Nacionais_UFV'!$A:$E,4,0))</f>
        <v/>
      </c>
      <c r="E21" s="3" t="str">
        <f>VLOOKUP($K21,'[1]Patentes Nacionais_UFV'!$A:$E,5,0)</f>
        <v>concedida</v>
      </c>
      <c r="F21" s="3" t="s">
        <v>323</v>
      </c>
      <c r="G21" s="3" t="s">
        <v>24</v>
      </c>
      <c r="H21" s="3" t="s">
        <v>28</v>
      </c>
      <c r="I21" s="3" t="s">
        <v>29</v>
      </c>
      <c r="J21" s="3" t="s">
        <v>10</v>
      </c>
      <c r="K21" s="3" t="s">
        <v>551</v>
      </c>
    </row>
    <row r="22" spans="1:11" ht="33" x14ac:dyDescent="0.25">
      <c r="A22" s="3" t="str">
        <f>VLOOKUP($K22,'[1]Patentes Nacionais_UFV'!$A:$E,1,0)</f>
        <v>MU 8403276-6</v>
      </c>
      <c r="B22" s="4">
        <f>VLOOKUP($K22,'[1]Patentes Nacionais_UFV'!$A:$E,2,0)</f>
        <v>38247</v>
      </c>
      <c r="C22" s="3" t="str">
        <f>IF(VLOOKUP($K22,'[1]Patentes Nacionais_UFV'!$A:$E,3,0)=0,"",VLOOKUP($K22,'[1]Patentes Nacionais_UFV'!$A:$E,3,0))</f>
        <v>30/05/2017</v>
      </c>
      <c r="D22" s="3" t="str">
        <f>IF(VLOOKUP($K22,'[1]Patentes Nacionais_UFV'!$A:$E,4,0)=0,"",VLOOKUP($K22,'[1]Patentes Nacionais_UFV'!$A:$E,4,0))</f>
        <v/>
      </c>
      <c r="E22" s="3" t="str">
        <f>VLOOKUP($K22,'[1]Patentes Nacionais_UFV'!$A:$E,5,0)</f>
        <v>extinta</v>
      </c>
      <c r="F22" s="3" t="s">
        <v>179</v>
      </c>
      <c r="G22" s="3" t="s">
        <v>24</v>
      </c>
      <c r="H22" s="3" t="s">
        <v>28</v>
      </c>
      <c r="I22" s="3" t="s">
        <v>29</v>
      </c>
      <c r="J22" s="3" t="s">
        <v>10</v>
      </c>
      <c r="K22" s="3" t="s">
        <v>181</v>
      </c>
    </row>
    <row r="23" spans="1:11" ht="33" x14ac:dyDescent="0.25">
      <c r="A23" s="3" t="str">
        <f>VLOOKUP($K23,'[1]Patentes Nacionais_UFV'!$A:$E,1,0)</f>
        <v>MU 8403276-6</v>
      </c>
      <c r="B23" s="4">
        <f>VLOOKUP($K23,'[1]Patentes Nacionais_UFV'!$A:$E,2,0)</f>
        <v>38247</v>
      </c>
      <c r="C23" s="3" t="str">
        <f>IF(VLOOKUP($K23,'[1]Patentes Nacionais_UFV'!$A:$E,3,0)=0,"",VLOOKUP($K23,'[1]Patentes Nacionais_UFV'!$A:$E,3,0))</f>
        <v>30/05/2017</v>
      </c>
      <c r="D23" s="3" t="str">
        <f>IF(VLOOKUP($K23,'[1]Patentes Nacionais_UFV'!$A:$E,4,0)=0,"",VLOOKUP($K23,'[1]Patentes Nacionais_UFV'!$A:$E,4,0))</f>
        <v/>
      </c>
      <c r="E23" s="3" t="str">
        <f>VLOOKUP($K23,'[1]Patentes Nacionais_UFV'!$A:$E,5,0)</f>
        <v>extinta</v>
      </c>
      <c r="F23" s="3" t="s">
        <v>382</v>
      </c>
      <c r="G23" s="3" t="s">
        <v>7</v>
      </c>
      <c r="H23" s="3" t="s">
        <v>198</v>
      </c>
      <c r="I23" s="3" t="s">
        <v>199</v>
      </c>
      <c r="J23" s="3" t="s">
        <v>10</v>
      </c>
      <c r="K23" s="3" t="s">
        <v>181</v>
      </c>
    </row>
    <row r="24" spans="1:11" ht="33" x14ac:dyDescent="0.25">
      <c r="A24" s="3" t="str">
        <f>VLOOKUP($K24,'[1]Patentes Nacionais_UFV'!$A:$E,1,0)</f>
        <v>MU 8403276-6</v>
      </c>
      <c r="B24" s="4">
        <f>VLOOKUP($K24,'[1]Patentes Nacionais_UFV'!$A:$E,2,0)</f>
        <v>38247</v>
      </c>
      <c r="C24" s="3" t="str">
        <f>IF(VLOOKUP($K24,'[1]Patentes Nacionais_UFV'!$A:$E,3,0)=0,"",VLOOKUP($K24,'[1]Patentes Nacionais_UFV'!$A:$E,3,0))</f>
        <v>30/05/2017</v>
      </c>
      <c r="D24" s="3" t="str">
        <f>IF(VLOOKUP($K24,'[1]Patentes Nacionais_UFV'!$A:$E,4,0)=0,"",VLOOKUP($K24,'[1]Patentes Nacionais_UFV'!$A:$E,4,0))</f>
        <v/>
      </c>
      <c r="E24" s="3" t="str">
        <f>VLOOKUP($K24,'[1]Patentes Nacionais_UFV'!$A:$E,5,0)</f>
        <v>extinta</v>
      </c>
      <c r="F24" s="3" t="s">
        <v>401</v>
      </c>
      <c r="G24" s="3" t="s">
        <v>7</v>
      </c>
      <c r="H24" s="3" t="s">
        <v>198</v>
      </c>
      <c r="I24" s="3" t="s">
        <v>199</v>
      </c>
      <c r="J24" s="3" t="s">
        <v>10</v>
      </c>
      <c r="K24" s="3" t="s">
        <v>181</v>
      </c>
    </row>
    <row r="25" spans="1:11" x14ac:dyDescent="0.25">
      <c r="A25" s="3" t="str">
        <f>VLOOKUP($K25,'[1]Patentes Nacionais_UFV'!$A:$E,1,0)</f>
        <v>PI 0404743-5</v>
      </c>
      <c r="B25" s="4">
        <f>VLOOKUP($K25,'[1]Patentes Nacionais_UFV'!$A:$E,2,0)</f>
        <v>38275</v>
      </c>
      <c r="C25" s="3" t="str">
        <f>IF(VLOOKUP($K25,'[1]Patentes Nacionais_UFV'!$A:$E,3,0)=0,"",VLOOKUP($K25,'[1]Patentes Nacionais_UFV'!$A:$E,3,0))</f>
        <v/>
      </c>
      <c r="D25" s="3" t="str">
        <f>IF(VLOOKUP($K25,'[1]Patentes Nacionais_UFV'!$A:$E,4,0)=0,"",VLOOKUP($K25,'[1]Patentes Nacionais_UFV'!$A:$E,4,0))</f>
        <v/>
      </c>
      <c r="E25" s="3" t="str">
        <f>VLOOKUP($K25,'[1]Patentes Nacionais_UFV'!$A:$E,5,0)</f>
        <v>arquivada</v>
      </c>
      <c r="F25" s="3" t="s">
        <v>459</v>
      </c>
      <c r="G25" s="3" t="s">
        <v>24</v>
      </c>
      <c r="H25" s="3" t="s">
        <v>25</v>
      </c>
      <c r="I25" s="3" t="s">
        <v>26</v>
      </c>
      <c r="J25" s="3" t="s">
        <v>10</v>
      </c>
      <c r="K25" s="3" t="s">
        <v>578</v>
      </c>
    </row>
    <row r="26" spans="1:11" x14ac:dyDescent="0.25">
      <c r="A26" s="3" t="str">
        <f>VLOOKUP($K26,'[1]Patentes Nacionais_UFV'!$A:$E,1,0)</f>
        <v>PI 0405317-6</v>
      </c>
      <c r="B26" s="4">
        <f>VLOOKUP($K26,'[1]Patentes Nacionais_UFV'!$A:$E,2,0)</f>
        <v>38303</v>
      </c>
      <c r="C26" s="3" t="str">
        <f>IF(VLOOKUP($K26,'[1]Patentes Nacionais_UFV'!$A:$E,3,0)=0,"",VLOOKUP($K26,'[1]Patentes Nacionais_UFV'!$A:$E,3,0))</f>
        <v>13/11/2012</v>
      </c>
      <c r="D26" s="3" t="str">
        <f>IF(VLOOKUP($K26,'[1]Patentes Nacionais_UFV'!$A:$E,4,0)=0,"",VLOOKUP($K26,'[1]Patentes Nacionais_UFV'!$A:$E,4,0))</f>
        <v/>
      </c>
      <c r="E26" s="3" t="str">
        <f>VLOOKUP($K26,'[1]Patentes Nacionais_UFV'!$A:$E,5,0)</f>
        <v>concedida</v>
      </c>
      <c r="F26" s="3" t="s">
        <v>193</v>
      </c>
      <c r="G26" s="3" t="s">
        <v>24</v>
      </c>
      <c r="H26" s="3" t="s">
        <v>177</v>
      </c>
      <c r="I26" s="3" t="s">
        <v>178</v>
      </c>
      <c r="J26" s="3" t="s">
        <v>10</v>
      </c>
      <c r="K26" s="3" t="s">
        <v>195</v>
      </c>
    </row>
    <row r="27" spans="1:11" x14ac:dyDescent="0.25">
      <c r="A27" s="3" t="str">
        <f>VLOOKUP($K27,'[1]Patentes Nacionais_UFV'!$A:$E,1,0)</f>
        <v>PI 0405313-3</v>
      </c>
      <c r="B27" s="4">
        <f>VLOOKUP($K27,'[1]Patentes Nacionais_UFV'!$A:$E,2,0)</f>
        <v>38303</v>
      </c>
      <c r="C27" s="3" t="str">
        <f>IF(VLOOKUP($K27,'[1]Patentes Nacionais_UFV'!$A:$E,3,0)=0,"",VLOOKUP($K27,'[1]Patentes Nacionais_UFV'!$A:$E,3,0))</f>
        <v>19/08/2014</v>
      </c>
      <c r="D27" s="3" t="str">
        <f>IF(VLOOKUP($K27,'[1]Patentes Nacionais_UFV'!$A:$E,4,0)=0,"",VLOOKUP($K27,'[1]Patentes Nacionais_UFV'!$A:$E,4,0))</f>
        <v/>
      </c>
      <c r="E27" s="3" t="str">
        <f>VLOOKUP($K27,'[1]Patentes Nacionais_UFV'!$A:$E,5,0)</f>
        <v>concedida</v>
      </c>
      <c r="F27" s="3" t="s">
        <v>193</v>
      </c>
      <c r="G27" s="3" t="s">
        <v>24</v>
      </c>
      <c r="H27" s="3" t="s">
        <v>177</v>
      </c>
      <c r="I27" s="3" t="s">
        <v>178</v>
      </c>
      <c r="J27" s="3" t="s">
        <v>10</v>
      </c>
      <c r="K27" s="3" t="s">
        <v>194</v>
      </c>
    </row>
    <row r="28" spans="1:11" ht="33" x14ac:dyDescent="0.25">
      <c r="A28" s="3" t="str">
        <f>VLOOKUP($K28,'[1]Patentes Nacionais_UFV'!$A:$E,1,0)</f>
        <v>PI 0502492-7</v>
      </c>
      <c r="B28" s="4">
        <f>VLOOKUP($K28,'[1]Patentes Nacionais_UFV'!$A:$E,2,0)</f>
        <v>38513</v>
      </c>
      <c r="C28" s="3" t="str">
        <f>IF(VLOOKUP($K28,'[1]Patentes Nacionais_UFV'!$A:$E,3,0)=0,"",VLOOKUP($K28,'[1]Patentes Nacionais_UFV'!$A:$E,3,0))</f>
        <v>21/11/2017</v>
      </c>
      <c r="D28" s="3" t="str">
        <f>IF(VLOOKUP($K28,'[1]Patentes Nacionais_UFV'!$A:$E,4,0)=0,"",VLOOKUP($K28,'[1]Patentes Nacionais_UFV'!$A:$E,4,0))</f>
        <v/>
      </c>
      <c r="E28" s="3" t="str">
        <f>VLOOKUP($K28,'[1]Patentes Nacionais_UFV'!$A:$E,5,0)</f>
        <v>concedida</v>
      </c>
      <c r="F28" s="3" t="s">
        <v>510</v>
      </c>
      <c r="G28" s="3" t="s">
        <v>24</v>
      </c>
      <c r="H28" s="3" t="s">
        <v>28</v>
      </c>
      <c r="I28" s="3" t="s">
        <v>29</v>
      </c>
      <c r="J28" s="3" t="s">
        <v>10</v>
      </c>
      <c r="K28" s="3" t="s">
        <v>583</v>
      </c>
    </row>
    <row r="29" spans="1:11" ht="33" x14ac:dyDescent="0.25">
      <c r="A29" s="3" t="str">
        <f>VLOOKUP($K29,'[1]Patentes Nacionais_UFV'!$A:$E,1,0)</f>
        <v>PI 0502491-9</v>
      </c>
      <c r="B29" s="4">
        <f>VLOOKUP($K29,'[1]Patentes Nacionais_UFV'!$A:$E,2,0)</f>
        <v>38513</v>
      </c>
      <c r="C29" s="3" t="str">
        <f>IF(VLOOKUP($K29,'[1]Patentes Nacionais_UFV'!$A:$E,3,0)=0,"",VLOOKUP($K29,'[1]Patentes Nacionais_UFV'!$A:$E,3,0))</f>
        <v/>
      </c>
      <c r="D29" s="3" t="str">
        <f>IF(VLOOKUP($K29,'[1]Patentes Nacionais_UFV'!$A:$E,4,0)=0,"",VLOOKUP($K29,'[1]Patentes Nacionais_UFV'!$A:$E,4,0))</f>
        <v>04/10/2016</v>
      </c>
      <c r="E29" s="3" t="str">
        <f>VLOOKUP($K29,'[1]Patentes Nacionais_UFV'!$A:$E,5,0)</f>
        <v>indeferida</v>
      </c>
      <c r="F29" s="3" t="s">
        <v>535</v>
      </c>
      <c r="G29" s="3" t="s">
        <v>32</v>
      </c>
      <c r="H29" s="3" t="s">
        <v>33</v>
      </c>
      <c r="I29" s="3" t="s">
        <v>34</v>
      </c>
      <c r="J29" s="3" t="s">
        <v>10</v>
      </c>
      <c r="K29" s="3" t="s">
        <v>536</v>
      </c>
    </row>
    <row r="30" spans="1:11" x14ac:dyDescent="0.25">
      <c r="A30" s="3" t="str">
        <f>VLOOKUP($K30,'[1]Patentes Nacionais_UFV'!$A:$E,1,0)</f>
        <v>PI 0502947-3</v>
      </c>
      <c r="B30" s="4">
        <f>VLOOKUP($K30,'[1]Patentes Nacionais_UFV'!$A:$E,2,0)</f>
        <v>38553</v>
      </c>
      <c r="C30" s="3" t="str">
        <f>IF(VLOOKUP($K30,'[1]Patentes Nacionais_UFV'!$A:$E,3,0)=0,"",VLOOKUP($K30,'[1]Patentes Nacionais_UFV'!$A:$E,3,0))</f>
        <v/>
      </c>
      <c r="D30" s="3" t="str">
        <f>IF(VLOOKUP($K30,'[1]Patentes Nacionais_UFV'!$A:$E,4,0)=0,"",VLOOKUP($K30,'[1]Patentes Nacionais_UFV'!$A:$E,4,0))</f>
        <v>30/09/2014</v>
      </c>
      <c r="E30" s="3" t="str">
        <f>VLOOKUP($K30,'[1]Patentes Nacionais_UFV'!$A:$E,5,0)</f>
        <v>indeferida</v>
      </c>
      <c r="F30" s="3" t="s">
        <v>459</v>
      </c>
      <c r="G30" s="3" t="s">
        <v>24</v>
      </c>
      <c r="H30" s="3" t="s">
        <v>25</v>
      </c>
      <c r="I30" s="3" t="s">
        <v>26</v>
      </c>
      <c r="J30" s="3" t="s">
        <v>10</v>
      </c>
      <c r="K30" s="3" t="s">
        <v>579</v>
      </c>
    </row>
    <row r="31" spans="1:11" ht="33" x14ac:dyDescent="0.25">
      <c r="A31" s="3" t="str">
        <f>VLOOKUP($K31,'[1]Patentes Nacionais_UFV'!$A:$E,1,0)</f>
        <v>PI 0502946-5</v>
      </c>
      <c r="B31" s="4">
        <f>VLOOKUP($K31,'[1]Patentes Nacionais_UFV'!$A:$E,2,0)</f>
        <v>38553</v>
      </c>
      <c r="C31" s="3" t="str">
        <f>IF(VLOOKUP($K31,'[1]Patentes Nacionais_UFV'!$A:$E,3,0)=0,"",VLOOKUP($K31,'[1]Patentes Nacionais_UFV'!$A:$E,3,0))</f>
        <v>04/09/2012</v>
      </c>
      <c r="D31" s="3" t="str">
        <f>IF(VLOOKUP($K31,'[1]Patentes Nacionais_UFV'!$A:$E,4,0)=0,"",VLOOKUP($K31,'[1]Patentes Nacionais_UFV'!$A:$E,4,0))</f>
        <v/>
      </c>
      <c r="E31" s="3" t="str">
        <f>VLOOKUP($K31,'[1]Patentes Nacionais_UFV'!$A:$E,5,0)</f>
        <v>concedida</v>
      </c>
      <c r="F31" s="3" t="s">
        <v>422</v>
      </c>
      <c r="G31" s="3" t="s">
        <v>24</v>
      </c>
      <c r="H31" s="3" t="s">
        <v>28</v>
      </c>
      <c r="I31" s="3" t="s">
        <v>29</v>
      </c>
      <c r="J31" s="3" t="s">
        <v>10</v>
      </c>
      <c r="K31" s="3" t="s">
        <v>424</v>
      </c>
    </row>
    <row r="32" spans="1:11" ht="33" x14ac:dyDescent="0.25">
      <c r="A32" s="3" t="str">
        <f>VLOOKUP($K32,'[1]Patentes Nacionais_UFV'!$A:$E,1,0)</f>
        <v>MU 8502421-0</v>
      </c>
      <c r="B32" s="4">
        <f>VLOOKUP($K32,'[1]Patentes Nacionais_UFV'!$A:$E,2,0)</f>
        <v>38553</v>
      </c>
      <c r="C32" s="3" t="str">
        <f>IF(VLOOKUP($K32,'[1]Patentes Nacionais_UFV'!$A:$E,3,0)=0,"",VLOOKUP($K32,'[1]Patentes Nacionais_UFV'!$A:$E,3,0))</f>
        <v/>
      </c>
      <c r="D32" s="3" t="str">
        <f>IF(VLOOKUP($K32,'[1]Patentes Nacionais_UFV'!$A:$E,4,0)=0,"",VLOOKUP($K32,'[1]Patentes Nacionais_UFV'!$A:$E,4,0))</f>
        <v>19/02/2013</v>
      </c>
      <c r="E32" s="3" t="str">
        <f>VLOOKUP($K32,'[1]Patentes Nacionais_UFV'!$A:$E,5,0)</f>
        <v>indeferida</v>
      </c>
      <c r="F32" s="3" t="s">
        <v>422</v>
      </c>
      <c r="G32" s="3" t="s">
        <v>24</v>
      </c>
      <c r="H32" s="3" t="s">
        <v>28</v>
      </c>
      <c r="I32" s="3" t="s">
        <v>29</v>
      </c>
      <c r="J32" s="3" t="s">
        <v>10</v>
      </c>
      <c r="K32" s="3" t="s">
        <v>423</v>
      </c>
    </row>
    <row r="33" spans="1:11" ht="33" x14ac:dyDescent="0.25">
      <c r="A33" s="3" t="str">
        <f>VLOOKUP($K33,'[1]Patentes Nacionais_UFV'!$A:$E,1,0)</f>
        <v>PI 0604094-2</v>
      </c>
      <c r="B33" s="4">
        <f>VLOOKUP($K33,'[1]Patentes Nacionais_UFV'!$A:$E,2,0)</f>
        <v>38758</v>
      </c>
      <c r="C33" s="3" t="str">
        <f>IF(VLOOKUP($K33,'[1]Patentes Nacionais_UFV'!$A:$E,3,0)=0,"",VLOOKUP($K33,'[1]Patentes Nacionais_UFV'!$A:$E,3,0))</f>
        <v/>
      </c>
      <c r="D33" s="3" t="str">
        <f>IF(VLOOKUP($K33,'[1]Patentes Nacionais_UFV'!$A:$E,4,0)=0,"",VLOOKUP($K33,'[1]Patentes Nacionais_UFV'!$A:$E,4,0))</f>
        <v>23/06/2015</v>
      </c>
      <c r="E33" s="3" t="str">
        <f>VLOOKUP($K33,'[1]Patentes Nacionais_UFV'!$A:$E,5,0)</f>
        <v>indeferida</v>
      </c>
      <c r="F33" s="3" t="s">
        <v>378</v>
      </c>
      <c r="G33" s="3" t="s">
        <v>7</v>
      </c>
      <c r="H33" s="3" t="s">
        <v>136</v>
      </c>
      <c r="I33" s="3" t="s">
        <v>137</v>
      </c>
      <c r="J33" s="3" t="s">
        <v>10</v>
      </c>
      <c r="K33" s="3" t="s">
        <v>379</v>
      </c>
    </row>
    <row r="34" spans="1:11" x14ac:dyDescent="0.25">
      <c r="A34" s="3" t="str">
        <f>VLOOKUP($K34,'[1]Patentes Nacionais_UFV'!$A:$E,1,0)</f>
        <v>PI 0602733-4</v>
      </c>
      <c r="B34" s="4">
        <f>VLOOKUP($K34,'[1]Patentes Nacionais_UFV'!$A:$E,2,0)</f>
        <v>38873</v>
      </c>
      <c r="C34" s="3" t="str">
        <f>IF(VLOOKUP($K34,'[1]Patentes Nacionais_UFV'!$A:$E,3,0)=0,"",VLOOKUP($K34,'[1]Patentes Nacionais_UFV'!$A:$E,3,0))</f>
        <v/>
      </c>
      <c r="D34" s="3" t="str">
        <f>IF(VLOOKUP($K34,'[1]Patentes Nacionais_UFV'!$A:$E,4,0)=0,"",VLOOKUP($K34,'[1]Patentes Nacionais_UFV'!$A:$E,4,0))</f>
        <v/>
      </c>
      <c r="E34" s="3" t="str">
        <f>VLOOKUP($K34,'[1]Patentes Nacionais_UFV'!$A:$E,5,0)</f>
        <v>arquivada</v>
      </c>
      <c r="F34" s="3" t="s">
        <v>459</v>
      </c>
      <c r="G34" s="3" t="s">
        <v>24</v>
      </c>
      <c r="H34" s="3" t="s">
        <v>25</v>
      </c>
      <c r="I34" s="3" t="s">
        <v>26</v>
      </c>
      <c r="J34" s="3" t="s">
        <v>10</v>
      </c>
      <c r="K34" s="3" t="s">
        <v>461</v>
      </c>
    </row>
    <row r="35" spans="1:11" ht="33" x14ac:dyDescent="0.25">
      <c r="A35" s="3" t="str">
        <f>VLOOKUP($K35,'[1]Patentes Nacionais_UFV'!$A:$E,1,0)</f>
        <v>PI 0602733-4</v>
      </c>
      <c r="B35" s="4">
        <f>VLOOKUP($K35,'[1]Patentes Nacionais_UFV'!$A:$E,2,0)</f>
        <v>38873</v>
      </c>
      <c r="C35" s="3" t="str">
        <f>IF(VLOOKUP($K35,'[1]Patentes Nacionais_UFV'!$A:$E,3,0)=0,"",VLOOKUP($K35,'[1]Patentes Nacionais_UFV'!$A:$E,3,0))</f>
        <v/>
      </c>
      <c r="D35" s="3" t="str">
        <f>IF(VLOOKUP($K35,'[1]Patentes Nacionais_UFV'!$A:$E,4,0)=0,"",VLOOKUP($K35,'[1]Patentes Nacionais_UFV'!$A:$E,4,0))</f>
        <v/>
      </c>
      <c r="E35" s="3" t="str">
        <f>VLOOKUP($K35,'[1]Patentes Nacionais_UFV'!$A:$E,5,0)</f>
        <v>arquivada</v>
      </c>
      <c r="F35" s="3" t="s">
        <v>485</v>
      </c>
      <c r="G35" s="3" t="s">
        <v>24</v>
      </c>
      <c r="H35" s="3" t="s">
        <v>25</v>
      </c>
      <c r="I35" s="3" t="s">
        <v>26</v>
      </c>
      <c r="J35" s="3" t="s">
        <v>10</v>
      </c>
      <c r="K35" s="3" t="s">
        <v>461</v>
      </c>
    </row>
    <row r="36" spans="1:11" ht="33" x14ac:dyDescent="0.25">
      <c r="A36" s="3" t="str">
        <f>VLOOKUP($K36,'[1]Patentes Nacionais_UFV'!$A:$E,1,0)</f>
        <v>MU 8601228-2 Y1</v>
      </c>
      <c r="B36" s="4">
        <f>VLOOKUP($K36,'[1]Patentes Nacionais_UFV'!$A:$E,2,0)</f>
        <v>38873</v>
      </c>
      <c r="C36" s="3" t="str">
        <f>IF(VLOOKUP($K36,'[1]Patentes Nacionais_UFV'!$A:$E,3,0)=0,"",VLOOKUP($K36,'[1]Patentes Nacionais_UFV'!$A:$E,3,0))</f>
        <v>26/08/2014</v>
      </c>
      <c r="D36" s="3" t="str">
        <f>IF(VLOOKUP($K36,'[1]Patentes Nacionais_UFV'!$A:$E,4,0)=0,"",VLOOKUP($K36,'[1]Patentes Nacionais_UFV'!$A:$E,4,0))</f>
        <v/>
      </c>
      <c r="E36" s="3" t="str">
        <f>VLOOKUP($K36,'[1]Patentes Nacionais_UFV'!$A:$E,5,0)</f>
        <v>concedida</v>
      </c>
      <c r="F36" s="3" t="s">
        <v>290</v>
      </c>
      <c r="G36" s="3" t="s">
        <v>32</v>
      </c>
      <c r="H36" s="3" t="s">
        <v>33</v>
      </c>
      <c r="I36" s="3" t="s">
        <v>34</v>
      </c>
      <c r="J36" s="3" t="s">
        <v>10</v>
      </c>
      <c r="K36" s="3" t="s">
        <v>563</v>
      </c>
    </row>
    <row r="37" spans="1:11" x14ac:dyDescent="0.25">
      <c r="A37" s="3" t="str">
        <f>VLOOKUP($K37,'[1]Patentes Nacionais_UFV'!$A:$E,1,0)</f>
        <v>PI 0605722-5</v>
      </c>
      <c r="B37" s="4">
        <f>VLOOKUP($K37,'[1]Patentes Nacionais_UFV'!$A:$E,2,0)</f>
        <v>38919</v>
      </c>
      <c r="C37" s="3" t="str">
        <f>IF(VLOOKUP($K37,'[1]Patentes Nacionais_UFV'!$A:$E,3,0)=0,"",VLOOKUP($K37,'[1]Patentes Nacionais_UFV'!$A:$E,3,0))</f>
        <v/>
      </c>
      <c r="D37" s="3" t="str">
        <f>IF(VLOOKUP($K37,'[1]Patentes Nacionais_UFV'!$A:$E,4,0)=0,"",VLOOKUP($K37,'[1]Patentes Nacionais_UFV'!$A:$E,4,0))</f>
        <v>23/05/2017</v>
      </c>
      <c r="E37" s="3" t="str">
        <f>VLOOKUP($K37,'[1]Patentes Nacionais_UFV'!$A:$E,5,0)</f>
        <v>indeferida</v>
      </c>
      <c r="F37" s="3" t="s">
        <v>337</v>
      </c>
      <c r="G37" s="3" t="s">
        <v>24</v>
      </c>
      <c r="H37" s="3" t="s">
        <v>25</v>
      </c>
      <c r="I37" s="3" t="s">
        <v>26</v>
      </c>
      <c r="J37" s="3" t="s">
        <v>10</v>
      </c>
      <c r="K37" s="3" t="s">
        <v>570</v>
      </c>
    </row>
    <row r="38" spans="1:11" ht="33" x14ac:dyDescent="0.25">
      <c r="A38" s="3" t="str">
        <f>VLOOKUP($K38,'[1]Patentes Nacionais_UFV'!$A:$E,1,0)</f>
        <v>PI 0603882-4</v>
      </c>
      <c r="B38" s="4">
        <f>VLOOKUP($K38,'[1]Patentes Nacionais_UFV'!$A:$E,2,0)</f>
        <v>38961</v>
      </c>
      <c r="C38" s="3" t="str">
        <f>IF(VLOOKUP($K38,'[1]Patentes Nacionais_UFV'!$A:$E,3,0)=0,"",VLOOKUP($K38,'[1]Patentes Nacionais_UFV'!$A:$E,3,0))</f>
        <v/>
      </c>
      <c r="D38" s="3" t="str">
        <f>IF(VLOOKUP($K38,'[1]Patentes Nacionais_UFV'!$A:$E,4,0)=0,"",VLOOKUP($K38,'[1]Patentes Nacionais_UFV'!$A:$E,4,0))</f>
        <v>01/08/2017</v>
      </c>
      <c r="E38" s="3" t="str">
        <f>VLOOKUP($K38,'[1]Patentes Nacionais_UFV'!$A:$E,5,0)</f>
        <v>indeferida</v>
      </c>
      <c r="F38" s="3" t="s">
        <v>135</v>
      </c>
      <c r="G38" s="3" t="s">
        <v>7</v>
      </c>
      <c r="H38" s="3" t="s">
        <v>136</v>
      </c>
      <c r="I38" s="3" t="s">
        <v>137</v>
      </c>
      <c r="J38" s="3" t="s">
        <v>10</v>
      </c>
      <c r="K38" s="3" t="s">
        <v>138</v>
      </c>
    </row>
    <row r="39" spans="1:11" ht="33" x14ac:dyDescent="0.25">
      <c r="A39" s="3" t="str">
        <f>VLOOKUP($K39,'[1]Patentes Nacionais_UFV'!$A:$E,1,0)</f>
        <v>PI 0603882-4</v>
      </c>
      <c r="B39" s="4">
        <f>VLOOKUP($K39,'[1]Patentes Nacionais_UFV'!$A:$E,2,0)</f>
        <v>38961</v>
      </c>
      <c r="C39" s="3" t="str">
        <f>IF(VLOOKUP($K39,'[1]Patentes Nacionais_UFV'!$A:$E,3,0)=0,"",VLOOKUP($K39,'[1]Patentes Nacionais_UFV'!$A:$E,3,0))</f>
        <v/>
      </c>
      <c r="D39" s="3" t="str">
        <f>IF(VLOOKUP($K39,'[1]Patentes Nacionais_UFV'!$A:$E,4,0)=0,"",VLOOKUP($K39,'[1]Patentes Nacionais_UFV'!$A:$E,4,0))</f>
        <v>01/08/2017</v>
      </c>
      <c r="E39" s="3" t="str">
        <f>VLOOKUP($K39,'[1]Patentes Nacionais_UFV'!$A:$E,5,0)</f>
        <v>indeferida</v>
      </c>
      <c r="F39" s="3" t="s">
        <v>378</v>
      </c>
      <c r="G39" s="3" t="s">
        <v>7</v>
      </c>
      <c r="H39" s="3" t="s">
        <v>136</v>
      </c>
      <c r="I39" s="3" t="s">
        <v>137</v>
      </c>
      <c r="J39" s="3" t="s">
        <v>10</v>
      </c>
      <c r="K39" s="3" t="s">
        <v>138</v>
      </c>
    </row>
    <row r="40" spans="1:11" ht="33" x14ac:dyDescent="0.25">
      <c r="A40" s="3" t="str">
        <f>VLOOKUP($K40,'[1]Patentes Nacionais_UFV'!$A:$E,1,0)</f>
        <v>PI 0603881-6</v>
      </c>
      <c r="B40" s="4">
        <f>VLOOKUP($K40,'[1]Patentes Nacionais_UFV'!$A:$E,2,0)</f>
        <v>38961</v>
      </c>
      <c r="C40" s="3" t="str">
        <f>IF(VLOOKUP($K40,'[1]Patentes Nacionais_UFV'!$A:$E,3,0)=0,"",VLOOKUP($K40,'[1]Patentes Nacionais_UFV'!$A:$E,3,0))</f>
        <v>26/02/2019</v>
      </c>
      <c r="D40" s="3" t="str">
        <f>IF(VLOOKUP($K40,'[1]Patentes Nacionais_UFV'!$A:$E,4,0)=0,"",VLOOKUP($K40,'[1]Patentes Nacionais_UFV'!$A:$E,4,0))</f>
        <v/>
      </c>
      <c r="E40" s="3" t="str">
        <f>VLOOKUP($K40,'[1]Patentes Nacionais_UFV'!$A:$E,5,0)</f>
        <v>concedida</v>
      </c>
      <c r="F40" s="3" t="s">
        <v>72</v>
      </c>
      <c r="G40" s="3" t="s">
        <v>32</v>
      </c>
      <c r="H40" s="3" t="s">
        <v>33</v>
      </c>
      <c r="I40" s="3" t="s">
        <v>34</v>
      </c>
      <c r="J40" s="3" t="s">
        <v>10</v>
      </c>
      <c r="K40" s="3" t="s">
        <v>555</v>
      </c>
    </row>
    <row r="41" spans="1:11" ht="33" x14ac:dyDescent="0.25">
      <c r="A41" s="3" t="str">
        <f>VLOOKUP($K41,'[1]Patentes Nacionais_UFV'!$A:$E,1,0)</f>
        <v>PI 0603881-6</v>
      </c>
      <c r="B41" s="4">
        <f>VLOOKUP($K41,'[1]Patentes Nacionais_UFV'!$A:$E,2,0)</f>
        <v>38961</v>
      </c>
      <c r="C41" s="3" t="str">
        <f>IF(VLOOKUP($K41,'[1]Patentes Nacionais_UFV'!$A:$E,3,0)=0,"",VLOOKUP($K41,'[1]Patentes Nacionais_UFV'!$A:$E,3,0))</f>
        <v>26/02/2019</v>
      </c>
      <c r="D41" s="3" t="str">
        <f>IF(VLOOKUP($K41,'[1]Patentes Nacionais_UFV'!$A:$E,4,0)=0,"",VLOOKUP($K41,'[1]Patentes Nacionais_UFV'!$A:$E,4,0))</f>
        <v/>
      </c>
      <c r="E41" s="3" t="str">
        <f>VLOOKUP($K41,'[1]Patentes Nacionais_UFV'!$A:$E,5,0)</f>
        <v>concedida</v>
      </c>
      <c r="F41" s="3" t="s">
        <v>450</v>
      </c>
      <c r="G41" s="3" t="s">
        <v>32</v>
      </c>
      <c r="H41" s="3" t="s">
        <v>33</v>
      </c>
      <c r="I41" s="3" t="s">
        <v>34</v>
      </c>
      <c r="J41" s="3" t="s">
        <v>10</v>
      </c>
      <c r="K41" s="3" t="s">
        <v>555</v>
      </c>
    </row>
    <row r="42" spans="1:11" ht="33" x14ac:dyDescent="0.25">
      <c r="A42" s="3" t="str">
        <f>VLOOKUP($K42,'[1]Patentes Nacionais_UFV'!$A:$E,1,0)</f>
        <v>PI 0605948-1</v>
      </c>
      <c r="B42" s="4">
        <f>VLOOKUP($K42,'[1]Patentes Nacionais_UFV'!$A:$E,2,0)</f>
        <v>39048</v>
      </c>
      <c r="C42" s="3" t="str">
        <f>IF(VLOOKUP($K42,'[1]Patentes Nacionais_UFV'!$A:$E,3,0)=0,"",VLOOKUP($K42,'[1]Patentes Nacionais_UFV'!$A:$E,3,0))</f>
        <v/>
      </c>
      <c r="D42" s="3" t="str">
        <f>IF(VLOOKUP($K42,'[1]Patentes Nacionais_UFV'!$A:$E,4,0)=0,"",VLOOKUP($K42,'[1]Patentes Nacionais_UFV'!$A:$E,4,0))</f>
        <v>04/10/2016</v>
      </c>
      <c r="E42" s="3" t="str">
        <f>VLOOKUP($K42,'[1]Patentes Nacionais_UFV'!$A:$E,5,0)</f>
        <v>indeferida</v>
      </c>
      <c r="F42" s="3" t="s">
        <v>27</v>
      </c>
      <c r="G42" s="3" t="s">
        <v>24</v>
      </c>
      <c r="H42" s="3" t="s">
        <v>28</v>
      </c>
      <c r="I42" s="3" t="s">
        <v>29</v>
      </c>
      <c r="J42" s="3" t="s">
        <v>10</v>
      </c>
      <c r="K42" s="3" t="s">
        <v>30</v>
      </c>
    </row>
    <row r="43" spans="1:11" ht="33" x14ac:dyDescent="0.25">
      <c r="A43" s="3" t="str">
        <f>VLOOKUP($K43,'[1]Patentes Nacionais_UFV'!$A:$E,1,0)</f>
        <v>PI 0605948-1</v>
      </c>
      <c r="B43" s="4">
        <f>VLOOKUP($K43,'[1]Patentes Nacionais_UFV'!$A:$E,2,0)</f>
        <v>39048</v>
      </c>
      <c r="C43" s="3" t="str">
        <f>IF(VLOOKUP($K43,'[1]Patentes Nacionais_UFV'!$A:$E,3,0)=0,"",VLOOKUP($K43,'[1]Patentes Nacionais_UFV'!$A:$E,3,0))</f>
        <v/>
      </c>
      <c r="D43" s="3" t="str">
        <f>IF(VLOOKUP($K43,'[1]Patentes Nacionais_UFV'!$A:$E,4,0)=0,"",VLOOKUP($K43,'[1]Patentes Nacionais_UFV'!$A:$E,4,0))</f>
        <v>04/10/2016</v>
      </c>
      <c r="E43" s="3" t="str">
        <f>VLOOKUP($K43,'[1]Patentes Nacionais_UFV'!$A:$E,5,0)</f>
        <v>indeferida</v>
      </c>
      <c r="F43" s="3" t="s">
        <v>299</v>
      </c>
      <c r="G43" s="3" t="s">
        <v>24</v>
      </c>
      <c r="H43" s="3" t="s">
        <v>28</v>
      </c>
      <c r="I43" s="3" t="s">
        <v>29</v>
      </c>
      <c r="J43" s="3" t="s">
        <v>10</v>
      </c>
      <c r="K43" s="3" t="s">
        <v>30</v>
      </c>
    </row>
    <row r="44" spans="1:11" ht="33" x14ac:dyDescent="0.25">
      <c r="A44" s="3" t="str">
        <f>VLOOKUP($K44,'[1]Patentes Nacionais_UFV'!$A:$E,1,0)</f>
        <v>PI 0605952-0</v>
      </c>
      <c r="B44" s="4">
        <f>VLOOKUP($K44,'[1]Patentes Nacionais_UFV'!$A:$E,2,0)</f>
        <v>39069</v>
      </c>
      <c r="C44" s="3" t="str">
        <f>IF(VLOOKUP($K44,'[1]Patentes Nacionais_UFV'!$A:$E,3,0)=0,"",VLOOKUP($K44,'[1]Patentes Nacionais_UFV'!$A:$E,3,0))</f>
        <v>09/05/2023</v>
      </c>
      <c r="D44" s="3" t="str">
        <f>IF(VLOOKUP($K44,'[1]Patentes Nacionais_UFV'!$A:$E,4,0)=0,"",VLOOKUP($K44,'[1]Patentes Nacionais_UFV'!$A:$E,4,0))</f>
        <v/>
      </c>
      <c r="E44" s="3" t="str">
        <f>VLOOKUP($K44,'[1]Patentes Nacionais_UFV'!$A:$E,5,0)</f>
        <v>concedida</v>
      </c>
      <c r="F44" s="3" t="s">
        <v>524</v>
      </c>
      <c r="G44" s="3" t="s">
        <v>7</v>
      </c>
      <c r="H44" s="3" t="s">
        <v>92</v>
      </c>
      <c r="I44" s="3" t="s">
        <v>93</v>
      </c>
      <c r="J44" s="3" t="s">
        <v>10</v>
      </c>
      <c r="K44" s="3" t="s">
        <v>525</v>
      </c>
    </row>
    <row r="45" spans="1:11" ht="33" x14ac:dyDescent="0.25">
      <c r="A45" s="3" t="str">
        <f>VLOOKUP($K45,'[1]Patentes Nacionais_UFV'!$A:$E,1,0)</f>
        <v>PI 0703222-6</v>
      </c>
      <c r="B45" s="4">
        <f>VLOOKUP($K45,'[1]Patentes Nacionais_UFV'!$A:$E,2,0)</f>
        <v>39164</v>
      </c>
      <c r="C45" s="3" t="str">
        <f>IF(VLOOKUP($K45,'[1]Patentes Nacionais_UFV'!$A:$E,3,0)=0,"",VLOOKUP($K45,'[1]Patentes Nacionais_UFV'!$A:$E,3,0))</f>
        <v/>
      </c>
      <c r="D45" s="3" t="str">
        <f>IF(VLOOKUP($K45,'[1]Patentes Nacionais_UFV'!$A:$E,4,0)=0,"",VLOOKUP($K45,'[1]Patentes Nacionais_UFV'!$A:$E,4,0))</f>
        <v>04/10/2016</v>
      </c>
      <c r="E45" s="3" t="str">
        <f>VLOOKUP($K45,'[1]Patentes Nacionais_UFV'!$A:$E,5,0)</f>
        <v>indeferida</v>
      </c>
      <c r="F45" s="3" t="s">
        <v>310</v>
      </c>
      <c r="G45" s="3" t="s">
        <v>7</v>
      </c>
      <c r="H45" s="3" t="s">
        <v>311</v>
      </c>
      <c r="I45" s="3" t="s">
        <v>312</v>
      </c>
      <c r="J45" s="3" t="s">
        <v>10</v>
      </c>
      <c r="K45" s="3" t="s">
        <v>567</v>
      </c>
    </row>
    <row r="46" spans="1:11" ht="33" x14ac:dyDescent="0.25">
      <c r="A46" s="3" t="str">
        <f>VLOOKUP($K46,'[1]Patentes Nacionais_UFV'!$A:$E,1,0)</f>
        <v>PI 0701749-9</v>
      </c>
      <c r="B46" s="4">
        <f>VLOOKUP($K46,'[1]Patentes Nacionais_UFV'!$A:$E,2,0)</f>
        <v>39220</v>
      </c>
      <c r="C46" s="3" t="str">
        <f>IF(VLOOKUP($K46,'[1]Patentes Nacionais_UFV'!$A:$E,3,0)=0,"",VLOOKUP($K46,'[1]Patentes Nacionais_UFV'!$A:$E,3,0))</f>
        <v/>
      </c>
      <c r="D46" s="3" t="str">
        <f>IF(VLOOKUP($K46,'[1]Patentes Nacionais_UFV'!$A:$E,4,0)=0,"",VLOOKUP($K46,'[1]Patentes Nacionais_UFV'!$A:$E,4,0))</f>
        <v>14/07/2015</v>
      </c>
      <c r="E46" s="3" t="str">
        <f>VLOOKUP($K46,'[1]Patentes Nacionais_UFV'!$A:$E,5,0)</f>
        <v>indeferida</v>
      </c>
      <c r="F46" s="3" t="s">
        <v>123</v>
      </c>
      <c r="G46" s="3" t="s">
        <v>32</v>
      </c>
      <c r="H46" s="3" t="s">
        <v>33</v>
      </c>
      <c r="I46" s="3" t="s">
        <v>34</v>
      </c>
      <c r="J46" s="3" t="s">
        <v>10</v>
      </c>
      <c r="K46" s="3" t="s">
        <v>124</v>
      </c>
    </row>
    <row r="47" spans="1:11" ht="33" x14ac:dyDescent="0.25">
      <c r="A47" s="3" t="str">
        <f>VLOOKUP($K47,'[1]Patentes Nacionais_UFV'!$A:$E,1,0)</f>
        <v>PI 0701749-9</v>
      </c>
      <c r="B47" s="4">
        <f>VLOOKUP($K47,'[1]Patentes Nacionais_UFV'!$A:$E,2,0)</f>
        <v>39220</v>
      </c>
      <c r="C47" s="3" t="str">
        <f>IF(VLOOKUP($K47,'[1]Patentes Nacionais_UFV'!$A:$E,3,0)=0,"",VLOOKUP($K47,'[1]Patentes Nacionais_UFV'!$A:$E,3,0))</f>
        <v/>
      </c>
      <c r="D47" s="3" t="str">
        <f>IF(VLOOKUP($K47,'[1]Patentes Nacionais_UFV'!$A:$E,4,0)=0,"",VLOOKUP($K47,'[1]Patentes Nacionais_UFV'!$A:$E,4,0))</f>
        <v>14/07/2015</v>
      </c>
      <c r="E47" s="3" t="str">
        <f>VLOOKUP($K47,'[1]Patentes Nacionais_UFV'!$A:$E,5,0)</f>
        <v>indeferida</v>
      </c>
      <c r="F47" s="3" t="s">
        <v>162</v>
      </c>
      <c r="G47" s="3" t="s">
        <v>7</v>
      </c>
      <c r="H47" s="3" t="s">
        <v>136</v>
      </c>
      <c r="I47" s="3" t="s">
        <v>137</v>
      </c>
      <c r="J47" s="3" t="s">
        <v>10</v>
      </c>
      <c r="K47" s="3" t="s">
        <v>124</v>
      </c>
    </row>
    <row r="48" spans="1:11" x14ac:dyDescent="0.25">
      <c r="A48" s="3" t="str">
        <f>VLOOKUP($K48,'[1]Patentes Nacionais_UFV'!$A:$E,1,0)</f>
        <v>PI 0701556-9</v>
      </c>
      <c r="B48" s="4">
        <f>VLOOKUP($K48,'[1]Patentes Nacionais_UFV'!$A:$E,2,0)</f>
        <v>39220</v>
      </c>
      <c r="C48" s="3" t="str">
        <f>IF(VLOOKUP($K48,'[1]Patentes Nacionais_UFV'!$A:$E,3,0)=0,"",VLOOKUP($K48,'[1]Patentes Nacionais_UFV'!$A:$E,3,0))</f>
        <v/>
      </c>
      <c r="D48" s="3" t="str">
        <f>IF(VLOOKUP($K48,'[1]Patentes Nacionais_UFV'!$A:$E,4,0)=0,"",VLOOKUP($K48,'[1]Patentes Nacionais_UFV'!$A:$E,4,0))</f>
        <v>07/02/2017</v>
      </c>
      <c r="E48" s="3" t="str">
        <f>VLOOKUP($K48,'[1]Patentes Nacionais_UFV'!$A:$E,5,0)</f>
        <v>indeferida</v>
      </c>
      <c r="F48" s="3" t="s">
        <v>483</v>
      </c>
      <c r="G48" s="3" t="s">
        <v>24</v>
      </c>
      <c r="H48" s="3" t="s">
        <v>25</v>
      </c>
      <c r="I48" s="3" t="s">
        <v>26</v>
      </c>
      <c r="J48" s="3" t="s">
        <v>10</v>
      </c>
      <c r="K48" s="3" t="s">
        <v>484</v>
      </c>
    </row>
    <row r="49" spans="1:11" ht="33" x14ac:dyDescent="0.25">
      <c r="A49" s="3" t="str">
        <f>VLOOKUP($K49,'[1]Patentes Nacionais_UFV'!$A:$E,1,0)</f>
        <v>PI 0704810-6</v>
      </c>
      <c r="B49" s="4">
        <f>VLOOKUP($K49,'[1]Patentes Nacionais_UFV'!$A:$E,2,0)</f>
        <v>39262</v>
      </c>
      <c r="C49" s="3" t="str">
        <f>IF(VLOOKUP($K49,'[1]Patentes Nacionais_UFV'!$A:$E,3,0)=0,"",VLOOKUP($K49,'[1]Patentes Nacionais_UFV'!$A:$E,3,0))</f>
        <v/>
      </c>
      <c r="D49" s="3" t="str">
        <f>IF(VLOOKUP($K49,'[1]Patentes Nacionais_UFV'!$A:$E,4,0)=0,"",VLOOKUP($K49,'[1]Patentes Nacionais_UFV'!$A:$E,4,0))</f>
        <v>14/02/2018</v>
      </c>
      <c r="E49" s="3" t="str">
        <f>VLOOKUP($K49,'[1]Patentes Nacionais_UFV'!$A:$E,5,0)</f>
        <v>indeferida</v>
      </c>
      <c r="F49" s="3" t="s">
        <v>42</v>
      </c>
      <c r="G49" s="3" t="s">
        <v>32</v>
      </c>
      <c r="H49" s="3" t="s">
        <v>43</v>
      </c>
      <c r="I49" s="3" t="s">
        <v>44</v>
      </c>
      <c r="J49" s="3" t="s">
        <v>10</v>
      </c>
      <c r="K49" s="3" t="s">
        <v>552</v>
      </c>
    </row>
    <row r="50" spans="1:11" ht="33" x14ac:dyDescent="0.25">
      <c r="A50" s="3" t="str">
        <f>VLOOKUP($K50,'[1]Patentes Nacionais_UFV'!$A:$E,1,0)</f>
        <v>PI 0704810-6</v>
      </c>
      <c r="B50" s="4">
        <f>VLOOKUP($K50,'[1]Patentes Nacionais_UFV'!$A:$E,2,0)</f>
        <v>39262</v>
      </c>
      <c r="C50" s="3" t="str">
        <f>IF(VLOOKUP($K50,'[1]Patentes Nacionais_UFV'!$A:$E,3,0)=0,"",VLOOKUP($K50,'[1]Patentes Nacionais_UFV'!$A:$E,3,0))</f>
        <v/>
      </c>
      <c r="D50" s="3" t="str">
        <f>IF(VLOOKUP($K50,'[1]Patentes Nacionais_UFV'!$A:$E,4,0)=0,"",VLOOKUP($K50,'[1]Patentes Nacionais_UFV'!$A:$E,4,0))</f>
        <v>14/02/2018</v>
      </c>
      <c r="E50" s="3" t="str">
        <f>VLOOKUP($K50,'[1]Patentes Nacionais_UFV'!$A:$E,5,0)</f>
        <v>indeferida</v>
      </c>
      <c r="F50" s="3" t="s">
        <v>450</v>
      </c>
      <c r="G50" s="3" t="s">
        <v>32</v>
      </c>
      <c r="H50" s="3" t="s">
        <v>33</v>
      </c>
      <c r="I50" s="3" t="s">
        <v>34</v>
      </c>
      <c r="J50" s="3" t="s">
        <v>10</v>
      </c>
      <c r="K50" s="3" t="s">
        <v>552</v>
      </c>
    </row>
    <row r="51" spans="1:11" ht="33" x14ac:dyDescent="0.25">
      <c r="A51" s="3" t="str">
        <f>VLOOKUP($K51,'[1]Patentes Nacionais_UFV'!$A:$E,1,0)</f>
        <v>PI 0702385-5</v>
      </c>
      <c r="B51" s="4">
        <f>VLOOKUP($K51,'[1]Patentes Nacionais_UFV'!$A:$E,2,0)</f>
        <v>39262</v>
      </c>
      <c r="C51" s="3" t="str">
        <f>IF(VLOOKUP($K51,'[1]Patentes Nacionais_UFV'!$A:$E,3,0)=0,"",VLOOKUP($K51,'[1]Patentes Nacionais_UFV'!$A:$E,3,0))</f>
        <v/>
      </c>
      <c r="D51" s="3" t="str">
        <f>IF(VLOOKUP($K51,'[1]Patentes Nacionais_UFV'!$A:$E,4,0)=0,"",VLOOKUP($K51,'[1]Patentes Nacionais_UFV'!$A:$E,4,0))</f>
        <v/>
      </c>
      <c r="E51" s="3" t="str">
        <f>VLOOKUP($K51,'[1]Patentes Nacionais_UFV'!$A:$E,5,0)</f>
        <v>arquivada</v>
      </c>
      <c r="F51" s="3" t="s">
        <v>450</v>
      </c>
      <c r="G51" s="3" t="s">
        <v>32</v>
      </c>
      <c r="H51" s="3" t="s">
        <v>33</v>
      </c>
      <c r="I51" s="3" t="s">
        <v>34</v>
      </c>
      <c r="J51" s="3" t="s">
        <v>10</v>
      </c>
      <c r="K51" s="3" t="s">
        <v>451</v>
      </c>
    </row>
    <row r="52" spans="1:11" x14ac:dyDescent="0.25">
      <c r="A52" s="3" t="str">
        <f>VLOOKUP($K52,'[1]Patentes Nacionais_UFV'!$A:$E,1,0)</f>
        <v>PI 0703180-7</v>
      </c>
      <c r="B52" s="4">
        <f>VLOOKUP($K52,'[1]Patentes Nacionais_UFV'!$A:$E,2,0)</f>
        <v>39283</v>
      </c>
      <c r="C52" s="3" t="str">
        <f>IF(VLOOKUP($K52,'[1]Patentes Nacionais_UFV'!$A:$E,3,0)=0,"",VLOOKUP($K52,'[1]Patentes Nacionais_UFV'!$A:$E,3,0))</f>
        <v>03/11/2015</v>
      </c>
      <c r="D52" s="3" t="str">
        <f>IF(VLOOKUP($K52,'[1]Patentes Nacionais_UFV'!$A:$E,4,0)=0,"",VLOOKUP($K52,'[1]Patentes Nacionais_UFV'!$A:$E,4,0))</f>
        <v/>
      </c>
      <c r="E52" s="3" t="str">
        <f>VLOOKUP($K52,'[1]Patentes Nacionais_UFV'!$A:$E,5,0)</f>
        <v>concedida</v>
      </c>
      <c r="F52" s="3" t="s">
        <v>509</v>
      </c>
      <c r="G52" s="3" t="s">
        <v>24</v>
      </c>
      <c r="H52" s="3" t="s">
        <v>177</v>
      </c>
      <c r="I52" s="3" t="s">
        <v>178</v>
      </c>
      <c r="J52" s="3" t="s">
        <v>10</v>
      </c>
      <c r="K52" s="3" t="s">
        <v>582</v>
      </c>
    </row>
    <row r="53" spans="1:11" ht="33" x14ac:dyDescent="0.25">
      <c r="A53" s="3" t="str">
        <f>VLOOKUP($K53,'[1]Patentes Nacionais_UFV'!$A:$E,1,0)</f>
        <v>PI 0702735-4</v>
      </c>
      <c r="B53" s="4">
        <f>VLOOKUP($K53,'[1]Patentes Nacionais_UFV'!$A:$E,2,0)</f>
        <v>39283</v>
      </c>
      <c r="C53" s="3" t="str">
        <f>IF(VLOOKUP($K53,'[1]Patentes Nacionais_UFV'!$A:$E,3,0)=0,"",VLOOKUP($K53,'[1]Patentes Nacionais_UFV'!$A:$E,3,0))</f>
        <v>24/02/2015</v>
      </c>
      <c r="D53" s="3" t="str">
        <f>IF(VLOOKUP($K53,'[1]Patentes Nacionais_UFV'!$A:$E,4,0)=0,"",VLOOKUP($K53,'[1]Patentes Nacionais_UFV'!$A:$E,4,0))</f>
        <v/>
      </c>
      <c r="E53" s="3" t="str">
        <f>VLOOKUP($K53,'[1]Patentes Nacionais_UFV'!$A:$E,5,0)</f>
        <v>concedida</v>
      </c>
      <c r="F53" s="3" t="s">
        <v>450</v>
      </c>
      <c r="G53" s="3" t="s">
        <v>32</v>
      </c>
      <c r="H53" s="3" t="s">
        <v>33</v>
      </c>
      <c r="I53" s="3" t="s">
        <v>34</v>
      </c>
      <c r="J53" s="3" t="s">
        <v>10</v>
      </c>
      <c r="K53" s="3" t="s">
        <v>452</v>
      </c>
    </row>
    <row r="54" spans="1:11" ht="33" x14ac:dyDescent="0.25">
      <c r="A54" s="3" t="str">
        <f>VLOOKUP($K54,'[1]Patentes Nacionais_UFV'!$A:$E,1,0)</f>
        <v>PI 0705674-5</v>
      </c>
      <c r="B54" s="4">
        <f>VLOOKUP($K54,'[1]Patentes Nacionais_UFV'!$A:$E,2,0)</f>
        <v>39387</v>
      </c>
      <c r="C54" s="3" t="str">
        <f>IF(VLOOKUP($K54,'[1]Patentes Nacionais_UFV'!$A:$E,3,0)=0,"",VLOOKUP($K54,'[1]Patentes Nacionais_UFV'!$A:$E,3,0))</f>
        <v>05/07/2016</v>
      </c>
      <c r="D54" s="3" t="str">
        <f>IF(VLOOKUP($K54,'[1]Patentes Nacionais_UFV'!$A:$E,4,0)=0,"",VLOOKUP($K54,'[1]Patentes Nacionais_UFV'!$A:$E,4,0))</f>
        <v/>
      </c>
      <c r="E54" s="3" t="str">
        <f>VLOOKUP($K54,'[1]Patentes Nacionais_UFV'!$A:$E,5,0)</f>
        <v>concedida</v>
      </c>
      <c r="F54" s="3" t="s">
        <v>205</v>
      </c>
      <c r="G54" s="3" t="s">
        <v>32</v>
      </c>
      <c r="H54" s="3" t="s">
        <v>43</v>
      </c>
      <c r="I54" s="3" t="s">
        <v>44</v>
      </c>
      <c r="J54" s="3" t="s">
        <v>10</v>
      </c>
      <c r="K54" s="3" t="s">
        <v>560</v>
      </c>
    </row>
    <row r="55" spans="1:11" ht="33" x14ac:dyDescent="0.25">
      <c r="A55" s="3" t="str">
        <f>VLOOKUP($K55,'[1]Patentes Nacionais_UFV'!$A:$E,1,0)</f>
        <v>PI 0820093-9</v>
      </c>
      <c r="B55" s="4">
        <f>VLOOKUP($K55,'[1]Patentes Nacionais_UFV'!$A:$E,2,0)</f>
        <v>39503</v>
      </c>
      <c r="C55" s="3" t="str">
        <f>IF(VLOOKUP($K55,'[1]Patentes Nacionais_UFV'!$A:$E,3,0)=0,"",VLOOKUP($K55,'[1]Patentes Nacionais_UFV'!$A:$E,3,0))</f>
        <v/>
      </c>
      <c r="D55" s="3" t="str">
        <f>IF(VLOOKUP($K55,'[1]Patentes Nacionais_UFV'!$A:$E,4,0)=0,"",VLOOKUP($K55,'[1]Patentes Nacionais_UFV'!$A:$E,4,0))</f>
        <v>30/04/2019</v>
      </c>
      <c r="E55" s="3" t="str">
        <f>VLOOKUP($K55,'[1]Patentes Nacionais_UFV'!$A:$E,5,0)</f>
        <v>indeferida</v>
      </c>
      <c r="F55" s="3" t="s">
        <v>365</v>
      </c>
      <c r="G55" s="3" t="s">
        <v>32</v>
      </c>
      <c r="H55" s="3" t="s">
        <v>43</v>
      </c>
      <c r="I55" s="3" t="s">
        <v>44</v>
      </c>
      <c r="J55" s="3" t="s">
        <v>10</v>
      </c>
      <c r="K55" s="3" t="s">
        <v>571</v>
      </c>
    </row>
    <row r="56" spans="1:11" ht="33" x14ac:dyDescent="0.25">
      <c r="A56" s="3" t="str">
        <f>VLOOKUP($K56,'[1]Patentes Nacionais_UFV'!$A:$E,1,0)</f>
        <v>PI 0801424-8</v>
      </c>
      <c r="B56" s="4">
        <f>VLOOKUP($K56,'[1]Patentes Nacionais_UFV'!$A:$E,2,0)</f>
        <v>39532</v>
      </c>
      <c r="C56" s="3" t="str">
        <f>IF(VLOOKUP($K56,'[1]Patentes Nacionais_UFV'!$A:$E,3,0)=0,"",VLOOKUP($K56,'[1]Patentes Nacionais_UFV'!$A:$E,3,0))</f>
        <v/>
      </c>
      <c r="D56" s="3" t="str">
        <f>IF(VLOOKUP($K56,'[1]Patentes Nacionais_UFV'!$A:$E,4,0)=0,"",VLOOKUP($K56,'[1]Patentes Nacionais_UFV'!$A:$E,4,0))</f>
        <v>30/07/2019</v>
      </c>
      <c r="E56" s="3" t="str">
        <f>VLOOKUP($K56,'[1]Patentes Nacionais_UFV'!$A:$E,5,0)</f>
        <v>indeferida</v>
      </c>
      <c r="F56" s="3" t="s">
        <v>450</v>
      </c>
      <c r="G56" s="3" t="s">
        <v>32</v>
      </c>
      <c r="H56" s="3" t="s">
        <v>33</v>
      </c>
      <c r="I56" s="3" t="s">
        <v>34</v>
      </c>
      <c r="J56" s="3" t="s">
        <v>10</v>
      </c>
      <c r="K56" s="3" t="s">
        <v>577</v>
      </c>
    </row>
    <row r="57" spans="1:11" ht="33" x14ac:dyDescent="0.25">
      <c r="A57" s="3" t="str">
        <f>VLOOKUP($K57,'[1]Patentes Nacionais_UFV'!$A:$E,1,0)</f>
        <v>PI 0802839-7</v>
      </c>
      <c r="B57" s="4">
        <f>VLOOKUP($K57,'[1]Patentes Nacionais_UFV'!$A:$E,2,0)</f>
        <v>39619</v>
      </c>
      <c r="C57" s="3" t="str">
        <f>IF(VLOOKUP($K57,'[1]Patentes Nacionais_UFV'!$A:$E,3,0)=0,"",VLOOKUP($K57,'[1]Patentes Nacionais_UFV'!$A:$E,3,0))</f>
        <v>05/01/2016</v>
      </c>
      <c r="D57" s="3" t="str">
        <f>IF(VLOOKUP($K57,'[1]Patentes Nacionais_UFV'!$A:$E,4,0)=0,"",VLOOKUP($K57,'[1]Patentes Nacionais_UFV'!$A:$E,4,0))</f>
        <v/>
      </c>
      <c r="E57" s="3" t="str">
        <f>VLOOKUP($K57,'[1]Patentes Nacionais_UFV'!$A:$E,5,0)</f>
        <v>concedida</v>
      </c>
      <c r="F57" s="3" t="s">
        <v>305</v>
      </c>
      <c r="G57" s="3" t="s">
        <v>32</v>
      </c>
      <c r="H57" s="3" t="s">
        <v>43</v>
      </c>
      <c r="I57" s="3" t="s">
        <v>44</v>
      </c>
      <c r="J57" s="3" t="s">
        <v>10</v>
      </c>
      <c r="K57" s="3" t="s">
        <v>564</v>
      </c>
    </row>
    <row r="58" spans="1:11" ht="33" x14ac:dyDescent="0.25">
      <c r="A58" s="3" t="str">
        <f>VLOOKUP($K58,'[1]Patentes Nacionais_UFV'!$A:$E,1,0)</f>
        <v>PI 0804559-3</v>
      </c>
      <c r="B58" s="4">
        <f>VLOOKUP($K58,'[1]Patentes Nacionais_UFV'!$A:$E,2,0)</f>
        <v>39738</v>
      </c>
      <c r="C58" s="3" t="str">
        <f>IF(VLOOKUP($K58,'[1]Patentes Nacionais_UFV'!$A:$E,3,0)=0,"",VLOOKUP($K58,'[1]Patentes Nacionais_UFV'!$A:$E,3,0))</f>
        <v>05/01/2016</v>
      </c>
      <c r="D58" s="3" t="str">
        <f>IF(VLOOKUP($K58,'[1]Patentes Nacionais_UFV'!$A:$E,4,0)=0,"",VLOOKUP($K58,'[1]Patentes Nacionais_UFV'!$A:$E,4,0))</f>
        <v/>
      </c>
      <c r="E58" s="3" t="str">
        <f>VLOOKUP($K58,'[1]Patentes Nacionais_UFV'!$A:$E,5,0)</f>
        <v>concedida</v>
      </c>
      <c r="F58" s="3" t="s">
        <v>305</v>
      </c>
      <c r="G58" s="3" t="s">
        <v>32</v>
      </c>
      <c r="H58" s="3" t="s">
        <v>43</v>
      </c>
      <c r="I58" s="3" t="s">
        <v>44</v>
      </c>
      <c r="J58" s="3" t="s">
        <v>10</v>
      </c>
      <c r="K58" s="3" t="s">
        <v>566</v>
      </c>
    </row>
    <row r="59" spans="1:11" ht="33" x14ac:dyDescent="0.25">
      <c r="A59" s="3" t="str">
        <f>VLOOKUP($K59,'[1]Patentes Nacionais_UFV'!$A:$E,1,0)</f>
        <v>PI 0804558-5</v>
      </c>
      <c r="B59" s="4">
        <f>VLOOKUP($K59,'[1]Patentes Nacionais_UFV'!$A:$E,2,0)</f>
        <v>39738</v>
      </c>
      <c r="C59" s="3" t="str">
        <f>IF(VLOOKUP($K59,'[1]Patentes Nacionais_UFV'!$A:$E,3,0)=0,"",VLOOKUP($K59,'[1]Patentes Nacionais_UFV'!$A:$E,3,0))</f>
        <v>19/01/2016</v>
      </c>
      <c r="D59" s="3" t="str">
        <f>IF(VLOOKUP($K59,'[1]Patentes Nacionais_UFV'!$A:$E,4,0)=0,"",VLOOKUP($K59,'[1]Patentes Nacionais_UFV'!$A:$E,4,0))</f>
        <v/>
      </c>
      <c r="E59" s="3" t="str">
        <f>VLOOKUP($K59,'[1]Patentes Nacionais_UFV'!$A:$E,5,0)</f>
        <v>concedida</v>
      </c>
      <c r="F59" s="3" t="s">
        <v>305</v>
      </c>
      <c r="G59" s="3" t="s">
        <v>32</v>
      </c>
      <c r="H59" s="3" t="s">
        <v>43</v>
      </c>
      <c r="I59" s="3" t="s">
        <v>44</v>
      </c>
      <c r="J59" s="3" t="s">
        <v>10</v>
      </c>
      <c r="K59" s="3" t="s">
        <v>306</v>
      </c>
    </row>
    <row r="60" spans="1:11" ht="33" x14ac:dyDescent="0.25">
      <c r="A60" s="3" t="str">
        <f>VLOOKUP($K60,'[1]Patentes Nacionais_UFV'!$A:$E,1,0)</f>
        <v>PI 0804557-7</v>
      </c>
      <c r="B60" s="4">
        <f>VLOOKUP($K60,'[1]Patentes Nacionais_UFV'!$A:$E,2,0)</f>
        <v>39738</v>
      </c>
      <c r="C60" s="3" t="str">
        <f>IF(VLOOKUP($K60,'[1]Patentes Nacionais_UFV'!$A:$E,3,0)=0,"",VLOOKUP($K60,'[1]Patentes Nacionais_UFV'!$A:$E,3,0))</f>
        <v>05/01/2016</v>
      </c>
      <c r="D60" s="3" t="str">
        <f>IF(VLOOKUP($K60,'[1]Patentes Nacionais_UFV'!$A:$E,4,0)=0,"",VLOOKUP($K60,'[1]Patentes Nacionais_UFV'!$A:$E,4,0))</f>
        <v/>
      </c>
      <c r="E60" s="3" t="str">
        <f>VLOOKUP($K60,'[1]Patentes Nacionais_UFV'!$A:$E,5,0)</f>
        <v>concedida</v>
      </c>
      <c r="F60" s="3" t="s">
        <v>305</v>
      </c>
      <c r="G60" s="3" t="s">
        <v>32</v>
      </c>
      <c r="H60" s="3" t="s">
        <v>43</v>
      </c>
      <c r="I60" s="3" t="s">
        <v>44</v>
      </c>
      <c r="J60" s="3" t="s">
        <v>10</v>
      </c>
      <c r="K60" s="3" t="s">
        <v>565</v>
      </c>
    </row>
    <row r="61" spans="1:11" x14ac:dyDescent="0.25">
      <c r="A61" s="3" t="str">
        <f>VLOOKUP($K61,'[1]Patentes Nacionais_UFV'!$A:$E,1,0)</f>
        <v>PI 0901320-2</v>
      </c>
      <c r="B61" s="4">
        <f>VLOOKUP($K61,'[1]Patentes Nacionais_UFV'!$A:$E,2,0)</f>
        <v>39905</v>
      </c>
      <c r="C61" s="3" t="str">
        <f>IF(VLOOKUP($K61,'[1]Patentes Nacionais_UFV'!$A:$E,3,0)=0,"",VLOOKUP($K61,'[1]Patentes Nacionais_UFV'!$A:$E,3,0))</f>
        <v/>
      </c>
      <c r="D61" s="3" t="str">
        <f>IF(VLOOKUP($K61,'[1]Patentes Nacionais_UFV'!$A:$E,4,0)=0,"",VLOOKUP($K61,'[1]Patentes Nacionais_UFV'!$A:$E,4,0))</f>
        <v>21/11/2017</v>
      </c>
      <c r="E61" s="3" t="str">
        <f>VLOOKUP($K61,'[1]Patentes Nacionais_UFV'!$A:$E,5,0)</f>
        <v>indeferida</v>
      </c>
      <c r="F61" s="3" t="s">
        <v>291</v>
      </c>
      <c r="G61" s="3" t="s">
        <v>24</v>
      </c>
      <c r="H61" s="3" t="s">
        <v>113</v>
      </c>
      <c r="I61" s="3" t="s">
        <v>114</v>
      </c>
      <c r="J61" s="3" t="s">
        <v>10</v>
      </c>
      <c r="K61" s="3" t="s">
        <v>292</v>
      </c>
    </row>
    <row r="62" spans="1:11" ht="33" x14ac:dyDescent="0.25">
      <c r="A62" s="3" t="str">
        <f>VLOOKUP($K62,'[1]Patentes Nacionais_UFV'!$A:$E,1,0)</f>
        <v>PI 0901190-0</v>
      </c>
      <c r="B62" s="4">
        <f>VLOOKUP($K62,'[1]Patentes Nacionais_UFV'!$A:$E,2,0)</f>
        <v>39905</v>
      </c>
      <c r="C62" s="3" t="str">
        <f>IF(VLOOKUP($K62,'[1]Patentes Nacionais_UFV'!$A:$E,3,0)=0,"",VLOOKUP($K62,'[1]Patentes Nacionais_UFV'!$A:$E,3,0))</f>
        <v/>
      </c>
      <c r="D62" s="3" t="str">
        <f>IF(VLOOKUP($K62,'[1]Patentes Nacionais_UFV'!$A:$E,4,0)=0,"",VLOOKUP($K62,'[1]Patentes Nacionais_UFV'!$A:$E,4,0))</f>
        <v>17/02/2021</v>
      </c>
      <c r="E62" s="3" t="str">
        <f>VLOOKUP($K62,'[1]Patentes Nacionais_UFV'!$A:$E,5,0)</f>
        <v>indeferida</v>
      </c>
      <c r="F62" s="3" t="s">
        <v>72</v>
      </c>
      <c r="G62" s="3" t="s">
        <v>32</v>
      </c>
      <c r="H62" s="3" t="s">
        <v>33</v>
      </c>
      <c r="I62" s="3" t="s">
        <v>34</v>
      </c>
      <c r="J62" s="3" t="s">
        <v>10</v>
      </c>
      <c r="K62" s="3" t="s">
        <v>554</v>
      </c>
    </row>
    <row r="63" spans="1:11" ht="33" x14ac:dyDescent="0.25">
      <c r="A63" s="3" t="str">
        <f>VLOOKUP($K63,'[1]Patentes Nacionais_UFV'!$A:$E,1,0)</f>
        <v>PI 0901190-0</v>
      </c>
      <c r="B63" s="4">
        <f>VLOOKUP($K63,'[1]Patentes Nacionais_UFV'!$A:$E,2,0)</f>
        <v>39905</v>
      </c>
      <c r="C63" s="3" t="str">
        <f>IF(VLOOKUP($K63,'[1]Patentes Nacionais_UFV'!$A:$E,3,0)=0,"",VLOOKUP($K63,'[1]Patentes Nacionais_UFV'!$A:$E,3,0))</f>
        <v/>
      </c>
      <c r="D63" s="3" t="str">
        <f>IF(VLOOKUP($K63,'[1]Patentes Nacionais_UFV'!$A:$E,4,0)=0,"",VLOOKUP($K63,'[1]Patentes Nacionais_UFV'!$A:$E,4,0))</f>
        <v>17/02/2021</v>
      </c>
      <c r="E63" s="3" t="str">
        <f>VLOOKUP($K63,'[1]Patentes Nacionais_UFV'!$A:$E,5,0)</f>
        <v>indeferida</v>
      </c>
      <c r="F63" s="3" t="s">
        <v>450</v>
      </c>
      <c r="G63" s="3" t="s">
        <v>32</v>
      </c>
      <c r="H63" s="3" t="s">
        <v>33</v>
      </c>
      <c r="I63" s="3" t="s">
        <v>34</v>
      </c>
      <c r="J63" s="3" t="s">
        <v>10</v>
      </c>
      <c r="K63" s="3" t="s">
        <v>554</v>
      </c>
    </row>
    <row r="64" spans="1:11" ht="33" x14ac:dyDescent="0.25">
      <c r="A64" s="3" t="str">
        <f>VLOOKUP($K64,'[1]Patentes Nacionais_UFV'!$A:$E,1,0)</f>
        <v>PI 0902744-0</v>
      </c>
      <c r="B64" s="4">
        <f>VLOOKUP($K64,'[1]Patentes Nacionais_UFV'!$A:$E,2,0)</f>
        <v>40023</v>
      </c>
      <c r="C64" s="3" t="str">
        <f>IF(VLOOKUP($K64,'[1]Patentes Nacionais_UFV'!$A:$E,3,0)=0,"",VLOOKUP($K64,'[1]Patentes Nacionais_UFV'!$A:$E,3,0))</f>
        <v>23/03/2021</v>
      </c>
      <c r="D64" s="3" t="str">
        <f>IF(VLOOKUP($K64,'[1]Patentes Nacionais_UFV'!$A:$E,4,0)=0,"",VLOOKUP($K64,'[1]Patentes Nacionais_UFV'!$A:$E,4,0))</f>
        <v/>
      </c>
      <c r="E64" s="3" t="str">
        <f>VLOOKUP($K64,'[1]Patentes Nacionais_UFV'!$A:$E,5,0)</f>
        <v>concedida</v>
      </c>
      <c r="F64" s="3" t="s">
        <v>107</v>
      </c>
      <c r="G64" s="3" t="s">
        <v>32</v>
      </c>
      <c r="H64" s="3" t="s">
        <v>43</v>
      </c>
      <c r="I64" s="3" t="s">
        <v>44</v>
      </c>
      <c r="J64" s="3" t="s">
        <v>10</v>
      </c>
      <c r="K64" s="3" t="s">
        <v>110</v>
      </c>
    </row>
    <row r="65" spans="1:11" ht="33" x14ac:dyDescent="0.25">
      <c r="A65" s="3" t="str">
        <f>VLOOKUP($K65,'[1]Patentes Nacionais_UFV'!$A:$E,1,0)</f>
        <v>PI 0902744-0</v>
      </c>
      <c r="B65" s="4">
        <f>VLOOKUP($K65,'[1]Patentes Nacionais_UFV'!$A:$E,2,0)</f>
        <v>40023</v>
      </c>
      <c r="C65" s="3" t="str">
        <f>IF(VLOOKUP($K65,'[1]Patentes Nacionais_UFV'!$A:$E,3,0)=0,"",VLOOKUP($K65,'[1]Patentes Nacionais_UFV'!$A:$E,3,0))</f>
        <v>23/03/2021</v>
      </c>
      <c r="D65" s="3" t="str">
        <f>IF(VLOOKUP($K65,'[1]Patentes Nacionais_UFV'!$A:$E,4,0)=0,"",VLOOKUP($K65,'[1]Patentes Nacionais_UFV'!$A:$E,4,0))</f>
        <v/>
      </c>
      <c r="E65" s="3" t="str">
        <f>VLOOKUP($K65,'[1]Patentes Nacionais_UFV'!$A:$E,5,0)</f>
        <v>concedida</v>
      </c>
      <c r="F65" s="3" t="s">
        <v>164</v>
      </c>
      <c r="G65" s="3" t="s">
        <v>32</v>
      </c>
      <c r="H65" s="3" t="s">
        <v>43</v>
      </c>
      <c r="I65" s="3" t="s">
        <v>44</v>
      </c>
      <c r="J65" s="3" t="s">
        <v>10</v>
      </c>
      <c r="K65" s="3" t="s">
        <v>110</v>
      </c>
    </row>
    <row r="66" spans="1:11" ht="33" x14ac:dyDescent="0.25">
      <c r="A66" s="3" t="str">
        <f>VLOOKUP($K66,'[1]Patentes Nacionais_UFV'!$A:$E,1,0)</f>
        <v>PI 0902744-0</v>
      </c>
      <c r="B66" s="4">
        <f>VLOOKUP($K66,'[1]Patentes Nacionais_UFV'!$A:$E,2,0)</f>
        <v>40023</v>
      </c>
      <c r="C66" s="3" t="str">
        <f>IF(VLOOKUP($K66,'[1]Patentes Nacionais_UFV'!$A:$E,3,0)=0,"",VLOOKUP($K66,'[1]Patentes Nacionais_UFV'!$A:$E,3,0))</f>
        <v>23/03/2021</v>
      </c>
      <c r="D66" s="3" t="str">
        <f>IF(VLOOKUP($K66,'[1]Patentes Nacionais_UFV'!$A:$E,4,0)=0,"",VLOOKUP($K66,'[1]Patentes Nacionais_UFV'!$A:$E,4,0))</f>
        <v/>
      </c>
      <c r="E66" s="3" t="str">
        <f>VLOOKUP($K66,'[1]Patentes Nacionais_UFV'!$A:$E,5,0)</f>
        <v>concedida</v>
      </c>
      <c r="F66" s="3" t="s">
        <v>349</v>
      </c>
      <c r="G66" s="3" t="s">
        <v>32</v>
      </c>
      <c r="H66" s="3" t="s">
        <v>43</v>
      </c>
      <c r="I66" s="3" t="s">
        <v>44</v>
      </c>
      <c r="J66" s="3" t="s">
        <v>10</v>
      </c>
      <c r="K66" s="3" t="s">
        <v>110</v>
      </c>
    </row>
    <row r="67" spans="1:11" ht="33" x14ac:dyDescent="0.25">
      <c r="A67" s="3" t="str">
        <f>VLOOKUP($K67,'[1]Patentes Nacionais_UFV'!$A:$E,1,0)</f>
        <v>PI 0902744-0</v>
      </c>
      <c r="B67" s="4">
        <f>VLOOKUP($K67,'[1]Patentes Nacionais_UFV'!$A:$E,2,0)</f>
        <v>40023</v>
      </c>
      <c r="C67" s="3" t="str">
        <f>IF(VLOOKUP($K67,'[1]Patentes Nacionais_UFV'!$A:$E,3,0)=0,"",VLOOKUP($K67,'[1]Patentes Nacionais_UFV'!$A:$E,3,0))</f>
        <v>23/03/2021</v>
      </c>
      <c r="D67" s="3" t="str">
        <f>IF(VLOOKUP($K67,'[1]Patentes Nacionais_UFV'!$A:$E,4,0)=0,"",VLOOKUP($K67,'[1]Patentes Nacionais_UFV'!$A:$E,4,0))</f>
        <v/>
      </c>
      <c r="E67" s="3" t="str">
        <f>VLOOKUP($K67,'[1]Patentes Nacionais_UFV'!$A:$E,5,0)</f>
        <v>concedida</v>
      </c>
      <c r="F67" s="3" t="s">
        <v>358</v>
      </c>
      <c r="G67" s="3" t="s">
        <v>7</v>
      </c>
      <c r="H67" s="3" t="s">
        <v>104</v>
      </c>
      <c r="I67" s="3" t="s">
        <v>105</v>
      </c>
      <c r="J67" s="3" t="s">
        <v>10</v>
      </c>
      <c r="K67" s="3" t="s">
        <v>110</v>
      </c>
    </row>
    <row r="68" spans="1:11" ht="33" x14ac:dyDescent="0.25">
      <c r="A68" s="3" t="str">
        <f>VLOOKUP($K68,'[1]Patentes Nacionais_UFV'!$A:$E,1,0)</f>
        <v>PI 0902744-0</v>
      </c>
      <c r="B68" s="4">
        <f>VLOOKUP($K68,'[1]Patentes Nacionais_UFV'!$A:$E,2,0)</f>
        <v>40023</v>
      </c>
      <c r="C68" s="3" t="str">
        <f>IF(VLOOKUP($K68,'[1]Patentes Nacionais_UFV'!$A:$E,3,0)=0,"",VLOOKUP($K68,'[1]Patentes Nacionais_UFV'!$A:$E,3,0))</f>
        <v>23/03/2021</v>
      </c>
      <c r="D68" s="3" t="str">
        <f>IF(VLOOKUP($K68,'[1]Patentes Nacionais_UFV'!$A:$E,4,0)=0,"",VLOOKUP($K68,'[1]Patentes Nacionais_UFV'!$A:$E,4,0))</f>
        <v/>
      </c>
      <c r="E68" s="3" t="str">
        <f>VLOOKUP($K68,'[1]Patentes Nacionais_UFV'!$A:$E,5,0)</f>
        <v>concedida</v>
      </c>
      <c r="F68" s="3" t="s">
        <v>488</v>
      </c>
      <c r="G68" s="3" t="s">
        <v>32</v>
      </c>
      <c r="H68" s="3" t="s">
        <v>43</v>
      </c>
      <c r="I68" s="3" t="s">
        <v>44</v>
      </c>
      <c r="J68" s="3" t="s">
        <v>10</v>
      </c>
      <c r="K68" s="3" t="s">
        <v>110</v>
      </c>
    </row>
    <row r="69" spans="1:11" ht="33" x14ac:dyDescent="0.25">
      <c r="A69" s="3" t="str">
        <f>VLOOKUP($K69,'[1]Patentes Nacionais_UFV'!$A:$E,1,0)</f>
        <v>PI 1000292-8</v>
      </c>
      <c r="B69" s="4">
        <f>VLOOKUP($K69,'[1]Patentes Nacionais_UFV'!$A:$E,2,0)</f>
        <v>40193</v>
      </c>
      <c r="C69" s="3" t="str">
        <f>IF(VLOOKUP($K69,'[1]Patentes Nacionais_UFV'!$A:$E,3,0)=0,"",VLOOKUP($K69,'[1]Patentes Nacionais_UFV'!$A:$E,3,0))</f>
        <v>06/12/2022</v>
      </c>
      <c r="D69" s="3" t="str">
        <f>IF(VLOOKUP($K69,'[1]Patentes Nacionais_UFV'!$A:$E,4,0)=0,"",VLOOKUP($K69,'[1]Patentes Nacionais_UFV'!$A:$E,4,0))</f>
        <v/>
      </c>
      <c r="E69" s="3" t="str">
        <f>VLOOKUP($K69,'[1]Patentes Nacionais_UFV'!$A:$E,5,0)</f>
        <v>concedida</v>
      </c>
      <c r="F69" s="3" t="s">
        <v>439</v>
      </c>
      <c r="G69" s="3" t="s">
        <v>7</v>
      </c>
      <c r="H69" s="3" t="s">
        <v>92</v>
      </c>
      <c r="I69" s="3" t="s">
        <v>93</v>
      </c>
      <c r="J69" s="3" t="s">
        <v>10</v>
      </c>
      <c r="K69" s="3" t="s">
        <v>541</v>
      </c>
    </row>
    <row r="70" spans="1:11" ht="33" x14ac:dyDescent="0.25">
      <c r="A70" s="3" t="str">
        <f>VLOOKUP($K70,'[1]Patentes Nacionais_UFV'!$A:$E,1,0)</f>
        <v>PI 1000292-8</v>
      </c>
      <c r="B70" s="4">
        <f>VLOOKUP($K70,'[1]Patentes Nacionais_UFV'!$A:$E,2,0)</f>
        <v>40193</v>
      </c>
      <c r="C70" s="3" t="str">
        <f>IF(VLOOKUP($K70,'[1]Patentes Nacionais_UFV'!$A:$E,3,0)=0,"",VLOOKUP($K70,'[1]Patentes Nacionais_UFV'!$A:$E,3,0))</f>
        <v>06/12/2022</v>
      </c>
      <c r="D70" s="3" t="str">
        <f>IF(VLOOKUP($K70,'[1]Patentes Nacionais_UFV'!$A:$E,4,0)=0,"",VLOOKUP($K70,'[1]Patentes Nacionais_UFV'!$A:$E,4,0))</f>
        <v/>
      </c>
      <c r="E70" s="3" t="str">
        <f>VLOOKUP($K70,'[1]Patentes Nacionais_UFV'!$A:$E,5,0)</f>
        <v>concedida</v>
      </c>
      <c r="F70" s="3" t="s">
        <v>540</v>
      </c>
      <c r="G70" s="3" t="s">
        <v>7</v>
      </c>
      <c r="H70" s="3" t="s">
        <v>92</v>
      </c>
      <c r="I70" s="3" t="s">
        <v>93</v>
      </c>
      <c r="J70" s="3" t="s">
        <v>10</v>
      </c>
      <c r="K70" s="3" t="s">
        <v>541</v>
      </c>
    </row>
    <row r="71" spans="1:11" ht="33" x14ac:dyDescent="0.25">
      <c r="A71" s="3" t="str">
        <f>VLOOKUP($K71,'[1]Patentes Nacionais_UFV'!$A:$E,1,0)</f>
        <v>PI 1001131-5</v>
      </c>
      <c r="B71" s="4">
        <f>VLOOKUP($K71,'[1]Patentes Nacionais_UFV'!$A:$E,2,0)</f>
        <v>40298</v>
      </c>
      <c r="C71" s="3" t="str">
        <f>IF(VLOOKUP($K71,'[1]Patentes Nacionais_UFV'!$A:$E,3,0)=0,"",VLOOKUP($K71,'[1]Patentes Nacionais_UFV'!$A:$E,3,0))</f>
        <v/>
      </c>
      <c r="D71" s="3" t="str">
        <f>IF(VLOOKUP($K71,'[1]Patentes Nacionais_UFV'!$A:$E,4,0)=0,"",VLOOKUP($K71,'[1]Patentes Nacionais_UFV'!$A:$E,4,0))</f>
        <v>05/11/2019</v>
      </c>
      <c r="E71" s="3" t="str">
        <f>VLOOKUP($K71,'[1]Patentes Nacionais_UFV'!$A:$E,5,0)</f>
        <v>indeferida</v>
      </c>
      <c r="F71" s="3" t="s">
        <v>290</v>
      </c>
      <c r="G71" s="3" t="s">
        <v>32</v>
      </c>
      <c r="H71" s="3" t="s">
        <v>33</v>
      </c>
      <c r="I71" s="3" t="s">
        <v>34</v>
      </c>
      <c r="J71" s="3" t="s">
        <v>10</v>
      </c>
      <c r="K71" s="3" t="s">
        <v>352</v>
      </c>
    </row>
    <row r="72" spans="1:11" x14ac:dyDescent="0.25">
      <c r="A72" s="3" t="str">
        <f>VLOOKUP($K72,'[1]Patentes Nacionais_UFV'!$A:$E,1,0)</f>
        <v>PI 1001131-5</v>
      </c>
      <c r="B72" s="4">
        <f>VLOOKUP($K72,'[1]Patentes Nacionais_UFV'!$A:$E,2,0)</f>
        <v>40298</v>
      </c>
      <c r="C72" s="3" t="str">
        <f>IF(VLOOKUP($K72,'[1]Patentes Nacionais_UFV'!$A:$E,3,0)=0,"",VLOOKUP($K72,'[1]Patentes Nacionais_UFV'!$A:$E,3,0))</f>
        <v/>
      </c>
      <c r="D72" s="3" t="str">
        <f>IF(VLOOKUP($K72,'[1]Patentes Nacionais_UFV'!$A:$E,4,0)=0,"",VLOOKUP($K72,'[1]Patentes Nacionais_UFV'!$A:$E,4,0))</f>
        <v>05/11/2019</v>
      </c>
      <c r="E72" s="3" t="str">
        <f>VLOOKUP($K72,'[1]Patentes Nacionais_UFV'!$A:$E,5,0)</f>
        <v>indeferida</v>
      </c>
      <c r="F72" s="3" t="s">
        <v>324</v>
      </c>
      <c r="G72" s="3" t="s">
        <v>24</v>
      </c>
      <c r="H72" s="3" t="s">
        <v>325</v>
      </c>
      <c r="I72" s="3" t="s">
        <v>326</v>
      </c>
      <c r="J72" s="3" t="s">
        <v>10</v>
      </c>
      <c r="K72" s="3" t="s">
        <v>352</v>
      </c>
    </row>
    <row r="73" spans="1:11" ht="33" x14ac:dyDescent="0.25">
      <c r="A73" s="3" t="str">
        <f>VLOOKUP($K73,'[1]Patentes Nacionais_UFV'!$A:$E,1,0)</f>
        <v>PI 1001131-5</v>
      </c>
      <c r="B73" s="4">
        <f>VLOOKUP($K73,'[1]Patentes Nacionais_UFV'!$A:$E,2,0)</f>
        <v>40298</v>
      </c>
      <c r="C73" s="3" t="str">
        <f>IF(VLOOKUP($K73,'[1]Patentes Nacionais_UFV'!$A:$E,3,0)=0,"",VLOOKUP($K73,'[1]Patentes Nacionais_UFV'!$A:$E,3,0))</f>
        <v/>
      </c>
      <c r="D73" s="3" t="str">
        <f>IF(VLOOKUP($K73,'[1]Patentes Nacionais_UFV'!$A:$E,4,0)=0,"",VLOOKUP($K73,'[1]Patentes Nacionais_UFV'!$A:$E,4,0))</f>
        <v>05/11/2019</v>
      </c>
      <c r="E73" s="3" t="str">
        <f>VLOOKUP($K73,'[1]Patentes Nacionais_UFV'!$A:$E,5,0)</f>
        <v>indeferida</v>
      </c>
      <c r="F73" s="3" t="s">
        <v>351</v>
      </c>
      <c r="G73" s="3" t="s">
        <v>24</v>
      </c>
      <c r="H73" s="3" t="s">
        <v>325</v>
      </c>
      <c r="I73" s="3" t="s">
        <v>326</v>
      </c>
      <c r="J73" s="3" t="s">
        <v>10</v>
      </c>
      <c r="K73" s="3" t="s">
        <v>352</v>
      </c>
    </row>
    <row r="74" spans="1:11" ht="33" x14ac:dyDescent="0.25">
      <c r="A74" s="3" t="str">
        <f>VLOOKUP($K74,'[1]Patentes Nacionais_UFV'!$A:$E,1,0)</f>
        <v>PI 1001131-5</v>
      </c>
      <c r="B74" s="4">
        <f>VLOOKUP($K74,'[1]Patentes Nacionais_UFV'!$A:$E,2,0)</f>
        <v>40298</v>
      </c>
      <c r="C74" s="3" t="str">
        <f>IF(VLOOKUP($K74,'[1]Patentes Nacionais_UFV'!$A:$E,3,0)=0,"",VLOOKUP($K74,'[1]Patentes Nacionais_UFV'!$A:$E,3,0))</f>
        <v/>
      </c>
      <c r="D74" s="3" t="str">
        <f>IF(VLOOKUP($K74,'[1]Patentes Nacionais_UFV'!$A:$E,4,0)=0,"",VLOOKUP($K74,'[1]Patentes Nacionais_UFV'!$A:$E,4,0))</f>
        <v>05/11/2019</v>
      </c>
      <c r="E74" s="3" t="str">
        <f>VLOOKUP($K74,'[1]Patentes Nacionais_UFV'!$A:$E,5,0)</f>
        <v>indeferida</v>
      </c>
      <c r="F74" s="3" t="s">
        <v>470</v>
      </c>
      <c r="G74" s="3" t="s">
        <v>32</v>
      </c>
      <c r="H74" s="3" t="s">
        <v>33</v>
      </c>
      <c r="I74" s="3" t="s">
        <v>34</v>
      </c>
      <c r="J74" s="3" t="s">
        <v>10</v>
      </c>
      <c r="K74" s="3" t="s">
        <v>352</v>
      </c>
    </row>
    <row r="75" spans="1:11" ht="33" x14ac:dyDescent="0.25">
      <c r="A75" s="3" t="str">
        <f>VLOOKUP($K75,'[1]Patentes Nacionais_UFV'!$A:$E,1,0)</f>
        <v>PI 1001067-0</v>
      </c>
      <c r="B75" s="4">
        <f>VLOOKUP($K75,'[1]Patentes Nacionais_UFV'!$A:$E,2,0)</f>
        <v>40298</v>
      </c>
      <c r="C75" s="3" t="str">
        <f>IF(VLOOKUP($K75,'[1]Patentes Nacionais_UFV'!$A:$E,3,0)=0,"",VLOOKUP($K75,'[1]Patentes Nacionais_UFV'!$A:$E,3,0))</f>
        <v/>
      </c>
      <c r="D75" s="3" t="str">
        <f>IF(VLOOKUP($K75,'[1]Patentes Nacionais_UFV'!$A:$E,4,0)=0,"",VLOOKUP($K75,'[1]Patentes Nacionais_UFV'!$A:$E,4,0))</f>
        <v/>
      </c>
      <c r="E75" s="3" t="str">
        <f>VLOOKUP($K75,'[1]Patentes Nacionais_UFV'!$A:$E,5,0)</f>
        <v>recurso</v>
      </c>
      <c r="F75" s="3" t="s">
        <v>390</v>
      </c>
      <c r="G75" s="3" t="s">
        <v>32</v>
      </c>
      <c r="H75" s="3" t="s">
        <v>43</v>
      </c>
      <c r="I75" s="3" t="s">
        <v>44</v>
      </c>
      <c r="J75" s="3" t="s">
        <v>10</v>
      </c>
      <c r="K75" s="3" t="s">
        <v>573</v>
      </c>
    </row>
    <row r="76" spans="1:11" ht="33" x14ac:dyDescent="0.25">
      <c r="A76" s="3" t="str">
        <f>VLOOKUP($K76,'[1]Patentes Nacionais_UFV'!$A:$E,1,0)</f>
        <v>PI 1001695-3</v>
      </c>
      <c r="B76" s="4">
        <f>VLOOKUP($K76,'[1]Patentes Nacionais_UFV'!$A:$E,2,0)</f>
        <v>40322</v>
      </c>
      <c r="C76" s="3" t="str">
        <f>IF(VLOOKUP($K76,'[1]Patentes Nacionais_UFV'!$A:$E,3,0)=0,"",VLOOKUP($K76,'[1]Patentes Nacionais_UFV'!$A:$E,3,0))</f>
        <v>04/06/2019</v>
      </c>
      <c r="D76" s="3" t="str">
        <f>IF(VLOOKUP($K76,'[1]Patentes Nacionais_UFV'!$A:$E,4,0)=0,"",VLOOKUP($K76,'[1]Patentes Nacionais_UFV'!$A:$E,4,0))</f>
        <v/>
      </c>
      <c r="E76" s="3" t="str">
        <f>VLOOKUP($K76,'[1]Patentes Nacionais_UFV'!$A:$E,5,0)</f>
        <v>concedida</v>
      </c>
      <c r="F76" s="3" t="s">
        <v>265</v>
      </c>
      <c r="G76" s="3" t="s">
        <v>7</v>
      </c>
      <c r="H76" s="3" t="s">
        <v>136</v>
      </c>
      <c r="I76" s="3" t="s">
        <v>137</v>
      </c>
      <c r="J76" s="3" t="s">
        <v>10</v>
      </c>
      <c r="K76" s="3" t="s">
        <v>561</v>
      </c>
    </row>
    <row r="77" spans="1:11" ht="33" x14ac:dyDescent="0.25">
      <c r="A77" s="3" t="str">
        <f>VLOOKUP($K77,'[1]Patentes Nacionais_UFV'!$A:$E,1,0)</f>
        <v>PI 1003744-6</v>
      </c>
      <c r="B77" s="4">
        <f>VLOOKUP($K77,'[1]Patentes Nacionais_UFV'!$A:$E,2,0)</f>
        <v>40337</v>
      </c>
      <c r="C77" s="3" t="str">
        <f>IF(VLOOKUP($K77,'[1]Patentes Nacionais_UFV'!$A:$E,3,0)=0,"",VLOOKUP($K77,'[1]Patentes Nacionais_UFV'!$A:$E,3,0))</f>
        <v>26/10/2021</v>
      </c>
      <c r="D77" s="3" t="str">
        <f>IF(VLOOKUP($K77,'[1]Patentes Nacionais_UFV'!$A:$E,4,0)=0,"",VLOOKUP($K77,'[1]Patentes Nacionais_UFV'!$A:$E,4,0))</f>
        <v/>
      </c>
      <c r="E77" s="3" t="str">
        <f>VLOOKUP($K77,'[1]Patentes Nacionais_UFV'!$A:$E,5,0)</f>
        <v>concedida</v>
      </c>
      <c r="F77" s="3" t="s">
        <v>331</v>
      </c>
      <c r="G77" s="3" t="s">
        <v>7</v>
      </c>
      <c r="H77" s="3" t="s">
        <v>92</v>
      </c>
      <c r="I77" s="3" t="s">
        <v>93</v>
      </c>
      <c r="J77" s="3" t="s">
        <v>10</v>
      </c>
      <c r="K77" s="3" t="s">
        <v>569</v>
      </c>
    </row>
    <row r="78" spans="1:11" ht="33" x14ac:dyDescent="0.25">
      <c r="A78" s="3" t="str">
        <f>VLOOKUP($K78,'[1]Patentes Nacionais_UFV'!$A:$E,1,0)</f>
        <v>PI 1004748-4</v>
      </c>
      <c r="B78" s="4">
        <f>VLOOKUP($K78,'[1]Patentes Nacionais_UFV'!$A:$E,2,0)</f>
        <v>40508</v>
      </c>
      <c r="C78" s="3" t="str">
        <f>IF(VLOOKUP($K78,'[1]Patentes Nacionais_UFV'!$A:$E,3,0)=0,"",VLOOKUP($K78,'[1]Patentes Nacionais_UFV'!$A:$E,3,0))</f>
        <v/>
      </c>
      <c r="D78" s="3" t="str">
        <f>IF(VLOOKUP($K78,'[1]Patentes Nacionais_UFV'!$A:$E,4,0)=0,"",VLOOKUP($K78,'[1]Patentes Nacionais_UFV'!$A:$E,4,0))</f>
        <v/>
      </c>
      <c r="E78" s="3" t="str">
        <f>VLOOKUP($K78,'[1]Patentes Nacionais_UFV'!$A:$E,5,0)</f>
        <v>arquivada</v>
      </c>
      <c r="F78" s="3" t="s">
        <v>450</v>
      </c>
      <c r="G78" s="3" t="s">
        <v>32</v>
      </c>
      <c r="H78" s="3" t="s">
        <v>33</v>
      </c>
      <c r="I78" s="3" t="s">
        <v>34</v>
      </c>
      <c r="J78" s="3" t="s">
        <v>10</v>
      </c>
      <c r="K78" s="3" t="s">
        <v>453</v>
      </c>
    </row>
    <row r="79" spans="1:11" ht="33" x14ac:dyDescent="0.25">
      <c r="A79" s="3" t="str">
        <f>VLOOKUP($K79,'[1]Patentes Nacionais_UFV'!$A:$E,1,0)</f>
        <v>PI 1004624-0</v>
      </c>
      <c r="B79" s="4">
        <f>VLOOKUP($K79,'[1]Patentes Nacionais_UFV'!$A:$E,2,0)</f>
        <v>40508</v>
      </c>
      <c r="C79" s="3" t="str">
        <f>IF(VLOOKUP($K79,'[1]Patentes Nacionais_UFV'!$A:$E,3,0)=0,"",VLOOKUP($K79,'[1]Patentes Nacionais_UFV'!$A:$E,3,0))</f>
        <v>03/03/2020</v>
      </c>
      <c r="D79" s="3" t="str">
        <f>IF(VLOOKUP($K79,'[1]Patentes Nacionais_UFV'!$A:$E,4,0)=0,"",VLOOKUP($K79,'[1]Patentes Nacionais_UFV'!$A:$E,4,0))</f>
        <v/>
      </c>
      <c r="E79" s="3" t="str">
        <f>VLOOKUP($K79,'[1]Patentes Nacionais_UFV'!$A:$E,5,0)</f>
        <v>concedida</v>
      </c>
      <c r="F79" s="3" t="s">
        <v>6</v>
      </c>
      <c r="G79" s="3" t="s">
        <v>7</v>
      </c>
      <c r="H79" s="3" t="s">
        <v>8</v>
      </c>
      <c r="I79" s="3" t="s">
        <v>9</v>
      </c>
      <c r="J79" s="3" t="s">
        <v>10</v>
      </c>
      <c r="K79" s="3" t="s">
        <v>440</v>
      </c>
    </row>
    <row r="80" spans="1:11" ht="33" x14ac:dyDescent="0.25">
      <c r="A80" s="3" t="str">
        <f>VLOOKUP($K80,'[1]Patentes Nacionais_UFV'!$A:$E,1,0)</f>
        <v>PI 1004624-0</v>
      </c>
      <c r="B80" s="4">
        <f>VLOOKUP($K80,'[1]Patentes Nacionais_UFV'!$A:$E,2,0)</f>
        <v>40508</v>
      </c>
      <c r="C80" s="3" t="str">
        <f>IF(VLOOKUP($K80,'[1]Patentes Nacionais_UFV'!$A:$E,3,0)=0,"",VLOOKUP($K80,'[1]Patentes Nacionais_UFV'!$A:$E,3,0))</f>
        <v>03/03/2020</v>
      </c>
      <c r="D80" s="3" t="str">
        <f>IF(VLOOKUP($K80,'[1]Patentes Nacionais_UFV'!$A:$E,4,0)=0,"",VLOOKUP($K80,'[1]Patentes Nacionais_UFV'!$A:$E,4,0))</f>
        <v/>
      </c>
      <c r="E80" s="3" t="str">
        <f>VLOOKUP($K80,'[1]Patentes Nacionais_UFV'!$A:$E,5,0)</f>
        <v>concedida</v>
      </c>
      <c r="F80" s="3" t="s">
        <v>331</v>
      </c>
      <c r="G80" s="3" t="s">
        <v>7</v>
      </c>
      <c r="H80" s="3" t="s">
        <v>92</v>
      </c>
      <c r="I80" s="3" t="s">
        <v>93</v>
      </c>
      <c r="J80" s="3" t="s">
        <v>10</v>
      </c>
      <c r="K80" s="3" t="s">
        <v>440</v>
      </c>
    </row>
    <row r="81" spans="1:11" ht="33" x14ac:dyDescent="0.25">
      <c r="A81" s="3" t="str">
        <f>VLOOKUP($K81,'[1]Patentes Nacionais_UFV'!$A:$E,1,0)</f>
        <v>PI 1004624-0</v>
      </c>
      <c r="B81" s="4">
        <f>VLOOKUP($K81,'[1]Patentes Nacionais_UFV'!$A:$E,2,0)</f>
        <v>40508</v>
      </c>
      <c r="C81" s="3" t="str">
        <f>IF(VLOOKUP($K81,'[1]Patentes Nacionais_UFV'!$A:$E,3,0)=0,"",VLOOKUP($K81,'[1]Patentes Nacionais_UFV'!$A:$E,3,0))</f>
        <v>03/03/2020</v>
      </c>
      <c r="D81" s="3" t="str">
        <f>IF(VLOOKUP($K81,'[1]Patentes Nacionais_UFV'!$A:$E,4,0)=0,"",VLOOKUP($K81,'[1]Patentes Nacionais_UFV'!$A:$E,4,0))</f>
        <v/>
      </c>
      <c r="E81" s="3" t="str">
        <f>VLOOKUP($K81,'[1]Patentes Nacionais_UFV'!$A:$E,5,0)</f>
        <v>concedida</v>
      </c>
      <c r="F81" s="3" t="s">
        <v>406</v>
      </c>
      <c r="G81" s="3" t="s">
        <v>7</v>
      </c>
      <c r="H81" s="3" t="s">
        <v>92</v>
      </c>
      <c r="I81" s="3" t="s">
        <v>93</v>
      </c>
      <c r="J81" s="3" t="s">
        <v>10</v>
      </c>
      <c r="K81" s="3" t="s">
        <v>440</v>
      </c>
    </row>
    <row r="82" spans="1:11" ht="33" x14ac:dyDescent="0.25">
      <c r="A82" s="3" t="str">
        <f>VLOOKUP($K82,'[1]Patentes Nacionais_UFV'!$A:$E,1,0)</f>
        <v>PI 1004624-0</v>
      </c>
      <c r="B82" s="4">
        <f>VLOOKUP($K82,'[1]Patentes Nacionais_UFV'!$A:$E,2,0)</f>
        <v>40508</v>
      </c>
      <c r="C82" s="3" t="str">
        <f>IF(VLOOKUP($K82,'[1]Patentes Nacionais_UFV'!$A:$E,3,0)=0,"",VLOOKUP($K82,'[1]Patentes Nacionais_UFV'!$A:$E,3,0))</f>
        <v>03/03/2020</v>
      </c>
      <c r="D82" s="3" t="str">
        <f>IF(VLOOKUP($K82,'[1]Patentes Nacionais_UFV'!$A:$E,4,0)=0,"",VLOOKUP($K82,'[1]Patentes Nacionais_UFV'!$A:$E,4,0))</f>
        <v/>
      </c>
      <c r="E82" s="3" t="str">
        <f>VLOOKUP($K82,'[1]Patentes Nacionais_UFV'!$A:$E,5,0)</f>
        <v>concedida</v>
      </c>
      <c r="F82" s="3" t="s">
        <v>439</v>
      </c>
      <c r="G82" s="3" t="s">
        <v>7</v>
      </c>
      <c r="H82" s="3" t="s">
        <v>92</v>
      </c>
      <c r="I82" s="3" t="s">
        <v>93</v>
      </c>
      <c r="J82" s="3" t="s">
        <v>10</v>
      </c>
      <c r="K82" s="3" t="s">
        <v>440</v>
      </c>
    </row>
    <row r="83" spans="1:11" ht="33" x14ac:dyDescent="0.25">
      <c r="A83" s="3" t="str">
        <f>VLOOKUP($K83,'[1]Patentes Nacionais_UFV'!$A:$E,1,0)</f>
        <v>PI 1004624-0</v>
      </c>
      <c r="B83" s="4">
        <f>VLOOKUP($K83,'[1]Patentes Nacionais_UFV'!$A:$E,2,0)</f>
        <v>40508</v>
      </c>
      <c r="C83" s="3" t="str">
        <f>IF(VLOOKUP($K83,'[1]Patentes Nacionais_UFV'!$A:$E,3,0)=0,"",VLOOKUP($K83,'[1]Patentes Nacionais_UFV'!$A:$E,3,0))</f>
        <v>03/03/2020</v>
      </c>
      <c r="D83" s="3" t="str">
        <f>IF(VLOOKUP($K83,'[1]Patentes Nacionais_UFV'!$A:$E,4,0)=0,"",VLOOKUP($K83,'[1]Patentes Nacionais_UFV'!$A:$E,4,0))</f>
        <v/>
      </c>
      <c r="E83" s="3" t="str">
        <f>VLOOKUP($K83,'[1]Patentes Nacionais_UFV'!$A:$E,5,0)</f>
        <v>concedida</v>
      </c>
      <c r="F83" s="3" t="s">
        <v>524</v>
      </c>
      <c r="G83" s="3" t="s">
        <v>7</v>
      </c>
      <c r="H83" s="3" t="s">
        <v>92</v>
      </c>
      <c r="I83" s="3" t="s">
        <v>93</v>
      </c>
      <c r="J83" s="3" t="s">
        <v>10</v>
      </c>
      <c r="K83" s="3" t="s">
        <v>440</v>
      </c>
    </row>
    <row r="84" spans="1:11" ht="33" x14ac:dyDescent="0.25">
      <c r="A84" s="3" t="str">
        <f>VLOOKUP($K84,'[1]Patentes Nacionais_UFV'!$A:$E,1,0)</f>
        <v>PI 1004623-2</v>
      </c>
      <c r="B84" s="4">
        <f>VLOOKUP($K84,'[1]Patentes Nacionais_UFV'!$A:$E,2,0)</f>
        <v>40508</v>
      </c>
      <c r="C84" s="3" t="str">
        <f>IF(VLOOKUP($K84,'[1]Patentes Nacionais_UFV'!$A:$E,3,0)=0,"",VLOOKUP($K84,'[1]Patentes Nacionais_UFV'!$A:$E,3,0))</f>
        <v>16/07/2019</v>
      </c>
      <c r="D84" s="3" t="str">
        <f>IF(VLOOKUP($K84,'[1]Patentes Nacionais_UFV'!$A:$E,4,0)=0,"",VLOOKUP($K84,'[1]Patentes Nacionais_UFV'!$A:$E,4,0))</f>
        <v/>
      </c>
      <c r="E84" s="3" t="str">
        <f>VLOOKUP($K84,'[1]Patentes Nacionais_UFV'!$A:$E,5,0)</f>
        <v>concedida</v>
      </c>
      <c r="F84" s="3" t="s">
        <v>530</v>
      </c>
      <c r="G84" s="3" t="s">
        <v>7</v>
      </c>
      <c r="H84" s="3" t="s">
        <v>92</v>
      </c>
      <c r="I84" s="3" t="s">
        <v>93</v>
      </c>
      <c r="J84" s="3" t="s">
        <v>10</v>
      </c>
      <c r="K84" s="3" t="s">
        <v>534</v>
      </c>
    </row>
    <row r="85" spans="1:11" ht="33" x14ac:dyDescent="0.25">
      <c r="A85" s="3" t="str">
        <f>VLOOKUP($K85,'[1]Patentes Nacionais_UFV'!$A:$E,1,0)</f>
        <v>PI 1005633-5</v>
      </c>
      <c r="B85" s="4">
        <f>VLOOKUP($K85,'[1]Patentes Nacionais_UFV'!$A:$E,2,0)</f>
        <v>40534</v>
      </c>
      <c r="C85" s="3" t="str">
        <f>IF(VLOOKUP($K85,'[1]Patentes Nacionais_UFV'!$A:$E,3,0)=0,"",VLOOKUP($K85,'[1]Patentes Nacionais_UFV'!$A:$E,3,0))</f>
        <v>11/07/2017</v>
      </c>
      <c r="D85" s="3" t="str">
        <f>IF(VLOOKUP($K85,'[1]Patentes Nacionais_UFV'!$A:$E,4,0)=0,"",VLOOKUP($K85,'[1]Patentes Nacionais_UFV'!$A:$E,4,0))</f>
        <v/>
      </c>
      <c r="E85" s="3" t="str">
        <f>VLOOKUP($K85,'[1]Patentes Nacionais_UFV'!$A:$E,5,0)</f>
        <v>concedida</v>
      </c>
      <c r="F85" s="3" t="s">
        <v>406</v>
      </c>
      <c r="G85" s="3" t="s">
        <v>7</v>
      </c>
      <c r="H85" s="3" t="s">
        <v>92</v>
      </c>
      <c r="I85" s="3" t="s">
        <v>93</v>
      </c>
      <c r="J85" s="3" t="s">
        <v>10</v>
      </c>
      <c r="K85" s="3" t="s">
        <v>407</v>
      </c>
    </row>
    <row r="86" spans="1:11" x14ac:dyDescent="0.25">
      <c r="A86" s="3" t="str">
        <f>VLOOKUP($K86,'[1]Patentes Nacionais_UFV'!$A:$E,1,0)</f>
        <v>PI 1005633-5</v>
      </c>
      <c r="B86" s="4">
        <f>VLOOKUP($K86,'[1]Patentes Nacionais_UFV'!$A:$E,2,0)</f>
        <v>40534</v>
      </c>
      <c r="C86" s="3" t="str">
        <f>IF(VLOOKUP($K86,'[1]Patentes Nacionais_UFV'!$A:$E,3,0)=0,"",VLOOKUP($K86,'[1]Patentes Nacionais_UFV'!$A:$E,3,0))</f>
        <v>11/07/2017</v>
      </c>
      <c r="D86" s="3" t="str">
        <f>IF(VLOOKUP($K86,'[1]Patentes Nacionais_UFV'!$A:$E,4,0)=0,"",VLOOKUP($K86,'[1]Patentes Nacionais_UFV'!$A:$E,4,0))</f>
        <v/>
      </c>
      <c r="E86" s="3" t="str">
        <f>VLOOKUP($K86,'[1]Patentes Nacionais_UFV'!$A:$E,5,0)</f>
        <v>concedida</v>
      </c>
      <c r="F86" s="3" t="s">
        <v>509</v>
      </c>
      <c r="G86" s="3" t="s">
        <v>24</v>
      </c>
      <c r="H86" s="3" t="s">
        <v>177</v>
      </c>
      <c r="I86" s="3" t="s">
        <v>178</v>
      </c>
      <c r="J86" s="3" t="s">
        <v>10</v>
      </c>
      <c r="K86" s="3" t="s">
        <v>407</v>
      </c>
    </row>
    <row r="87" spans="1:11" ht="33" x14ac:dyDescent="0.25">
      <c r="A87" s="3" t="str">
        <f>VLOOKUP($K87,'[1]Patentes Nacionais_UFV'!$A:$E,1,0)</f>
        <v>PI 1005633-5</v>
      </c>
      <c r="B87" s="4">
        <f>VLOOKUP($K87,'[1]Patentes Nacionais_UFV'!$A:$E,2,0)</f>
        <v>40534</v>
      </c>
      <c r="C87" s="3" t="str">
        <f>IF(VLOOKUP($K87,'[1]Patentes Nacionais_UFV'!$A:$E,3,0)=0,"",VLOOKUP($K87,'[1]Patentes Nacionais_UFV'!$A:$E,3,0))</f>
        <v>11/07/2017</v>
      </c>
      <c r="D87" s="3" t="str">
        <f>IF(VLOOKUP($K87,'[1]Patentes Nacionais_UFV'!$A:$E,4,0)=0,"",VLOOKUP($K87,'[1]Patentes Nacionais_UFV'!$A:$E,4,0))</f>
        <v/>
      </c>
      <c r="E87" s="3" t="str">
        <f>VLOOKUP($K87,'[1]Patentes Nacionais_UFV'!$A:$E,5,0)</f>
        <v>concedida</v>
      </c>
      <c r="F87" s="3" t="s">
        <v>540</v>
      </c>
      <c r="G87" s="3" t="s">
        <v>7</v>
      </c>
      <c r="H87" s="3" t="s">
        <v>92</v>
      </c>
      <c r="I87" s="3" t="s">
        <v>93</v>
      </c>
      <c r="J87" s="3" t="s">
        <v>10</v>
      </c>
      <c r="K87" s="3" t="s">
        <v>407</v>
      </c>
    </row>
    <row r="88" spans="1:11" ht="33" x14ac:dyDescent="0.25">
      <c r="A88" s="3" t="str">
        <f>VLOOKUP($K88,'[1]Patentes Nacionais_UFV'!$A:$E,1,0)</f>
        <v>MU 9002333-1</v>
      </c>
      <c r="B88" s="4">
        <f>VLOOKUP($K88,'[1]Patentes Nacionais_UFV'!$A:$E,2,0)</f>
        <v>40534</v>
      </c>
      <c r="C88" s="3" t="str">
        <f>IF(VLOOKUP($K88,'[1]Patentes Nacionais_UFV'!$A:$E,3,0)=0,"",VLOOKUP($K88,'[1]Patentes Nacionais_UFV'!$A:$E,3,0))</f>
        <v>27/11/2018</v>
      </c>
      <c r="D88" s="3" t="str">
        <f>IF(VLOOKUP($K88,'[1]Patentes Nacionais_UFV'!$A:$E,4,0)=0,"",VLOOKUP($K88,'[1]Patentes Nacionais_UFV'!$A:$E,4,0))</f>
        <v/>
      </c>
      <c r="E88" s="3" t="str">
        <f>VLOOKUP($K88,'[1]Patentes Nacionais_UFV'!$A:$E,5,0)</f>
        <v>concedida</v>
      </c>
      <c r="F88" s="3" t="s">
        <v>422</v>
      </c>
      <c r="G88" s="3" t="s">
        <v>24</v>
      </c>
      <c r="H88" s="3" t="s">
        <v>28</v>
      </c>
      <c r="I88" s="3" t="s">
        <v>29</v>
      </c>
      <c r="J88" s="3" t="s">
        <v>10</v>
      </c>
      <c r="K88" s="3" t="s">
        <v>574</v>
      </c>
    </row>
    <row r="89" spans="1:11" ht="33" x14ac:dyDescent="0.25">
      <c r="A89" s="3" t="str">
        <f>VLOOKUP($K89,'[1]Patentes Nacionais_UFV'!$A:$E,1,0)</f>
        <v>PI 1100723-0</v>
      </c>
      <c r="B89" s="4">
        <f>VLOOKUP($K89,'[1]Patentes Nacionais_UFV'!$A:$E,2,0)</f>
        <v>40570</v>
      </c>
      <c r="C89" s="3" t="str">
        <f>IF(VLOOKUP($K89,'[1]Patentes Nacionais_UFV'!$A:$E,3,0)=0,"",VLOOKUP($K89,'[1]Patentes Nacionais_UFV'!$A:$E,3,0))</f>
        <v>20/10/2020</v>
      </c>
      <c r="D89" s="3" t="str">
        <f>IF(VLOOKUP($K89,'[1]Patentes Nacionais_UFV'!$A:$E,4,0)=0,"",VLOOKUP($K89,'[1]Patentes Nacionais_UFV'!$A:$E,4,0))</f>
        <v/>
      </c>
      <c r="E89" s="3" t="str">
        <f>VLOOKUP($K89,'[1]Patentes Nacionais_UFV'!$A:$E,5,0)</f>
        <v>extinta</v>
      </c>
      <c r="F89" s="3" t="s">
        <v>288</v>
      </c>
      <c r="G89" s="3" t="s">
        <v>24</v>
      </c>
      <c r="H89" s="3" t="s">
        <v>51</v>
      </c>
      <c r="I89" s="3" t="s">
        <v>52</v>
      </c>
      <c r="J89" s="3" t="s">
        <v>10</v>
      </c>
      <c r="K89" s="3" t="s">
        <v>562</v>
      </c>
    </row>
    <row r="90" spans="1:11" ht="33" x14ac:dyDescent="0.25">
      <c r="A90" s="3" t="str">
        <f>VLOOKUP($K90,'[1]Patentes Nacionais_UFV'!$A:$E,1,0)</f>
        <v>PI 1100509-2</v>
      </c>
      <c r="B90" s="4">
        <f>VLOOKUP($K90,'[1]Patentes Nacionais_UFV'!$A:$E,2,0)</f>
        <v>40598</v>
      </c>
      <c r="C90" s="3" t="str">
        <f>IF(VLOOKUP($K90,'[1]Patentes Nacionais_UFV'!$A:$E,3,0)=0,"",VLOOKUP($K90,'[1]Patentes Nacionais_UFV'!$A:$E,3,0))</f>
        <v/>
      </c>
      <c r="D90" s="3" t="str">
        <f>IF(VLOOKUP($K90,'[1]Patentes Nacionais_UFV'!$A:$E,4,0)=0,"",VLOOKUP($K90,'[1]Patentes Nacionais_UFV'!$A:$E,4,0))</f>
        <v/>
      </c>
      <c r="E90" s="3" t="str">
        <f>VLOOKUP($K90,'[1]Patentes Nacionais_UFV'!$A:$E,5,0)</f>
        <v>arquivada</v>
      </c>
      <c r="F90" s="3" t="s">
        <v>115</v>
      </c>
      <c r="G90" s="3" t="s">
        <v>24</v>
      </c>
      <c r="H90" s="3" t="s">
        <v>28</v>
      </c>
      <c r="I90" s="3" t="s">
        <v>29</v>
      </c>
      <c r="J90" s="3" t="s">
        <v>10</v>
      </c>
      <c r="K90" s="3" t="s">
        <v>556</v>
      </c>
    </row>
    <row r="91" spans="1:11" ht="33" x14ac:dyDescent="0.25">
      <c r="A91" s="3" t="str">
        <f>VLOOKUP($K91,'[1]Patentes Nacionais_UFV'!$A:$E,1,0)</f>
        <v>PI 1100508-4</v>
      </c>
      <c r="B91" s="4">
        <f>VLOOKUP($K91,'[1]Patentes Nacionais_UFV'!$A:$E,2,0)</f>
        <v>40598</v>
      </c>
      <c r="C91" s="3" t="str">
        <f>IF(VLOOKUP($K91,'[1]Patentes Nacionais_UFV'!$A:$E,3,0)=0,"",VLOOKUP($K91,'[1]Patentes Nacionais_UFV'!$A:$E,3,0))</f>
        <v/>
      </c>
      <c r="D91" s="3" t="str">
        <f>IF(VLOOKUP($K91,'[1]Patentes Nacionais_UFV'!$A:$E,4,0)=0,"",VLOOKUP($K91,'[1]Patentes Nacionais_UFV'!$A:$E,4,0))</f>
        <v/>
      </c>
      <c r="E91" s="3" t="str">
        <f>VLOOKUP($K91,'[1]Patentes Nacionais_UFV'!$A:$E,5,0)</f>
        <v>arquivada</v>
      </c>
      <c r="F91" s="3" t="s">
        <v>115</v>
      </c>
      <c r="G91" s="3" t="s">
        <v>24</v>
      </c>
      <c r="H91" s="3" t="s">
        <v>28</v>
      </c>
      <c r="I91" s="3" t="s">
        <v>29</v>
      </c>
      <c r="J91" s="3" t="s">
        <v>10</v>
      </c>
      <c r="K91" s="3" t="s">
        <v>117</v>
      </c>
    </row>
    <row r="92" spans="1:11" x14ac:dyDescent="0.25">
      <c r="A92" s="3" t="str">
        <f>VLOOKUP($K92,'[1]Patentes Nacionais_UFV'!$A:$E,1,0)</f>
        <v>PI 1101567-5</v>
      </c>
      <c r="B92" s="4">
        <f>VLOOKUP($K92,'[1]Patentes Nacionais_UFV'!$A:$E,2,0)</f>
        <v>40680</v>
      </c>
      <c r="C92" s="3" t="str">
        <f>IF(VLOOKUP($K92,'[1]Patentes Nacionais_UFV'!$A:$E,3,0)=0,"",VLOOKUP($K92,'[1]Patentes Nacionais_UFV'!$A:$E,3,0))</f>
        <v/>
      </c>
      <c r="D92" s="3" t="str">
        <f>IF(VLOOKUP($K92,'[1]Patentes Nacionais_UFV'!$A:$E,4,0)=0,"",VLOOKUP($K92,'[1]Patentes Nacionais_UFV'!$A:$E,4,0))</f>
        <v>09/03/2021</v>
      </c>
      <c r="E92" s="3" t="str">
        <f>VLOOKUP($K92,'[1]Patentes Nacionais_UFV'!$A:$E,5,0)</f>
        <v>indeferida</v>
      </c>
      <c r="F92" s="3" t="s">
        <v>471</v>
      </c>
      <c r="G92" s="3" t="s">
        <v>24</v>
      </c>
      <c r="H92" s="3" t="s">
        <v>132</v>
      </c>
      <c r="I92" s="3" t="s">
        <v>133</v>
      </c>
      <c r="J92" s="3" t="s">
        <v>10</v>
      </c>
      <c r="K92" s="3" t="s">
        <v>580</v>
      </c>
    </row>
    <row r="93" spans="1:11" ht="33" x14ac:dyDescent="0.25">
      <c r="A93" s="3" t="str">
        <f>VLOOKUP($K93,'[1]Patentes Nacionais_UFV'!$A:$E,1,0)</f>
        <v>MU 9101097-7</v>
      </c>
      <c r="B93" s="4">
        <f>VLOOKUP($K93,'[1]Patentes Nacionais_UFV'!$A:$E,2,0)</f>
        <v>40680</v>
      </c>
      <c r="C93" s="3" t="str">
        <f>IF(VLOOKUP($K93,'[1]Patentes Nacionais_UFV'!$A:$E,3,0)=0,"",VLOOKUP($K93,'[1]Patentes Nacionais_UFV'!$A:$E,3,0))</f>
        <v/>
      </c>
      <c r="D93" s="3" t="str">
        <f>IF(VLOOKUP($K93,'[1]Patentes Nacionais_UFV'!$A:$E,4,0)=0,"",VLOOKUP($K93,'[1]Patentes Nacionais_UFV'!$A:$E,4,0))</f>
        <v>18/12/2018</v>
      </c>
      <c r="E93" s="3" t="str">
        <f>VLOOKUP($K93,'[1]Patentes Nacionais_UFV'!$A:$E,5,0)</f>
        <v>indeferida</v>
      </c>
      <c r="F93" s="3" t="s">
        <v>115</v>
      </c>
      <c r="G93" s="3" t="s">
        <v>24</v>
      </c>
      <c r="H93" s="3" t="s">
        <v>28</v>
      </c>
      <c r="I93" s="3" t="s">
        <v>29</v>
      </c>
      <c r="J93" s="3" t="s">
        <v>10</v>
      </c>
      <c r="K93" s="3" t="s">
        <v>116</v>
      </c>
    </row>
    <row r="94" spans="1:11" ht="33" x14ac:dyDescent="0.25">
      <c r="A94" s="3" t="str">
        <f>VLOOKUP($K94,'[1]Patentes Nacionais_UFV'!$A:$E,1,0)</f>
        <v>PI 1102766-5</v>
      </c>
      <c r="B94" s="4">
        <f>VLOOKUP($K94,'[1]Patentes Nacionais_UFV'!$A:$E,2,0)</f>
        <v>40714</v>
      </c>
      <c r="C94" s="3" t="str">
        <f>IF(VLOOKUP($K94,'[1]Patentes Nacionais_UFV'!$A:$E,3,0)=0,"",VLOOKUP($K94,'[1]Patentes Nacionais_UFV'!$A:$E,3,0))</f>
        <v/>
      </c>
      <c r="D94" s="3" t="str">
        <f>IF(VLOOKUP($K94,'[1]Patentes Nacionais_UFV'!$A:$E,4,0)=0,"",VLOOKUP($K94,'[1]Patentes Nacionais_UFV'!$A:$E,4,0))</f>
        <v>30/07/2019</v>
      </c>
      <c r="E94" s="3" t="str">
        <f>VLOOKUP($K94,'[1]Patentes Nacionais_UFV'!$A:$E,5,0)</f>
        <v>indeferida</v>
      </c>
      <c r="F94" s="3" t="s">
        <v>72</v>
      </c>
      <c r="G94" s="3" t="s">
        <v>32</v>
      </c>
      <c r="H94" s="3" t="s">
        <v>33</v>
      </c>
      <c r="I94" s="3" t="s">
        <v>34</v>
      </c>
      <c r="J94" s="3" t="s">
        <v>10</v>
      </c>
      <c r="K94" s="3" t="s">
        <v>74</v>
      </c>
    </row>
    <row r="95" spans="1:11" ht="33" x14ac:dyDescent="0.25">
      <c r="A95" s="3" t="str">
        <f>VLOOKUP($K95,'[1]Patentes Nacionais_UFV'!$A:$E,1,0)</f>
        <v>PI 1102766-5</v>
      </c>
      <c r="B95" s="4">
        <f>VLOOKUP($K95,'[1]Patentes Nacionais_UFV'!$A:$E,2,0)</f>
        <v>40714</v>
      </c>
      <c r="C95" s="3" t="str">
        <f>IF(VLOOKUP($K95,'[1]Patentes Nacionais_UFV'!$A:$E,3,0)=0,"",VLOOKUP($K95,'[1]Patentes Nacionais_UFV'!$A:$E,3,0))</f>
        <v/>
      </c>
      <c r="D95" s="3" t="str">
        <f>IF(VLOOKUP($K95,'[1]Patentes Nacionais_UFV'!$A:$E,4,0)=0,"",VLOOKUP($K95,'[1]Patentes Nacionais_UFV'!$A:$E,4,0))</f>
        <v>30/07/2019</v>
      </c>
      <c r="E95" s="3" t="str">
        <f>VLOOKUP($K95,'[1]Patentes Nacionais_UFV'!$A:$E,5,0)</f>
        <v>indeferida</v>
      </c>
      <c r="F95" s="3" t="s">
        <v>450</v>
      </c>
      <c r="G95" s="3" t="s">
        <v>32</v>
      </c>
      <c r="H95" s="3" t="s">
        <v>33</v>
      </c>
      <c r="I95" s="3" t="s">
        <v>34</v>
      </c>
      <c r="J95" s="3" t="s">
        <v>10</v>
      </c>
      <c r="K95" s="3" t="s">
        <v>74</v>
      </c>
    </row>
    <row r="96" spans="1:11" ht="33" x14ac:dyDescent="0.25">
      <c r="A96" s="3" t="str">
        <f>VLOOKUP($K96,'[1]Patentes Nacionais_UFV'!$A:$E,1,0)</f>
        <v>PI 1103394-0</v>
      </c>
      <c r="B96" s="4">
        <f>VLOOKUP($K96,'[1]Patentes Nacionais_UFV'!$A:$E,2,0)</f>
        <v>40728</v>
      </c>
      <c r="C96" s="3" t="str">
        <f>IF(VLOOKUP($K96,'[1]Patentes Nacionais_UFV'!$A:$E,3,0)=0,"",VLOOKUP($K96,'[1]Patentes Nacionais_UFV'!$A:$E,3,0))</f>
        <v>09/02/2021</v>
      </c>
      <c r="D96" s="3" t="str">
        <f>IF(VLOOKUP($K96,'[1]Patentes Nacionais_UFV'!$A:$E,4,0)=0,"",VLOOKUP($K96,'[1]Patentes Nacionais_UFV'!$A:$E,4,0))</f>
        <v/>
      </c>
      <c r="E96" s="3" t="str">
        <f>VLOOKUP($K96,'[1]Patentes Nacionais_UFV'!$A:$E,5,0)</f>
        <v>concedida</v>
      </c>
      <c r="F96" s="3" t="s">
        <v>91</v>
      </c>
      <c r="G96" s="3" t="s">
        <v>7</v>
      </c>
      <c r="H96" s="3" t="s">
        <v>92</v>
      </c>
      <c r="I96" s="3" t="s">
        <v>93</v>
      </c>
      <c r="J96" s="3" t="s">
        <v>10</v>
      </c>
      <c r="K96" s="3" t="s">
        <v>94</v>
      </c>
    </row>
    <row r="97" spans="1:11" ht="33" x14ac:dyDescent="0.25">
      <c r="A97" s="3" t="str">
        <f>VLOOKUP($K97,'[1]Patentes Nacionais_UFV'!$A:$E,1,0)</f>
        <v>PI 1103394-0</v>
      </c>
      <c r="B97" s="4">
        <f>VLOOKUP($K97,'[1]Patentes Nacionais_UFV'!$A:$E,2,0)</f>
        <v>40728</v>
      </c>
      <c r="C97" s="3" t="str">
        <f>IF(VLOOKUP($K97,'[1]Patentes Nacionais_UFV'!$A:$E,3,0)=0,"",VLOOKUP($K97,'[1]Patentes Nacionais_UFV'!$A:$E,3,0))</f>
        <v>09/02/2021</v>
      </c>
      <c r="D97" s="3" t="str">
        <f>IF(VLOOKUP($K97,'[1]Patentes Nacionais_UFV'!$A:$E,4,0)=0,"",VLOOKUP($K97,'[1]Patentes Nacionais_UFV'!$A:$E,4,0))</f>
        <v/>
      </c>
      <c r="E97" s="3" t="str">
        <f>VLOOKUP($K97,'[1]Patentes Nacionais_UFV'!$A:$E,5,0)</f>
        <v>concedida</v>
      </c>
      <c r="F97" s="3" t="s">
        <v>406</v>
      </c>
      <c r="G97" s="3" t="s">
        <v>7</v>
      </c>
      <c r="H97" s="3" t="s">
        <v>92</v>
      </c>
      <c r="I97" s="3" t="s">
        <v>93</v>
      </c>
      <c r="J97" s="3" t="s">
        <v>10</v>
      </c>
      <c r="K97" s="3" t="s">
        <v>94</v>
      </c>
    </row>
    <row r="98" spans="1:11" ht="33" x14ac:dyDescent="0.25">
      <c r="A98" s="3" t="str">
        <f>VLOOKUP($K98,'[1]Patentes Nacionais_UFV'!$A:$E,1,0)</f>
        <v>PI 1105462-0</v>
      </c>
      <c r="B98" s="4">
        <f>VLOOKUP($K98,'[1]Patentes Nacionais_UFV'!$A:$E,2,0)</f>
        <v>40765</v>
      </c>
      <c r="C98" s="3" t="str">
        <f>IF(VLOOKUP($K98,'[1]Patentes Nacionais_UFV'!$A:$E,3,0)=0,"",VLOOKUP($K98,'[1]Patentes Nacionais_UFV'!$A:$E,3,0))</f>
        <v>17/11/2020</v>
      </c>
      <c r="D98" s="3" t="str">
        <f>IF(VLOOKUP($K98,'[1]Patentes Nacionais_UFV'!$A:$E,4,0)=0,"",VLOOKUP($K98,'[1]Patentes Nacionais_UFV'!$A:$E,4,0))</f>
        <v/>
      </c>
      <c r="E98" s="3" t="str">
        <f>VLOOKUP($K98,'[1]Patentes Nacionais_UFV'!$A:$E,5,0)</f>
        <v>concedida</v>
      </c>
      <c r="F98" s="3" t="s">
        <v>157</v>
      </c>
      <c r="G98" s="3" t="s">
        <v>7</v>
      </c>
      <c r="H98" s="3" t="s">
        <v>92</v>
      </c>
      <c r="I98" s="3" t="s">
        <v>93</v>
      </c>
      <c r="J98" s="3" t="s">
        <v>10</v>
      </c>
      <c r="K98" s="3" t="s">
        <v>158</v>
      </c>
    </row>
    <row r="99" spans="1:11" ht="33" x14ac:dyDescent="0.25">
      <c r="A99" s="3" t="str">
        <f>VLOOKUP($K99,'[1]Patentes Nacionais_UFV'!$A:$E,1,0)</f>
        <v>PI 1105462-0</v>
      </c>
      <c r="B99" s="4">
        <f>VLOOKUP($K99,'[1]Patentes Nacionais_UFV'!$A:$E,2,0)</f>
        <v>40765</v>
      </c>
      <c r="C99" s="3" t="str">
        <f>IF(VLOOKUP($K99,'[1]Patentes Nacionais_UFV'!$A:$E,3,0)=0,"",VLOOKUP($K99,'[1]Patentes Nacionais_UFV'!$A:$E,3,0))</f>
        <v>17/11/2020</v>
      </c>
      <c r="D99" s="3" t="str">
        <f>IF(VLOOKUP($K99,'[1]Patentes Nacionais_UFV'!$A:$E,4,0)=0,"",VLOOKUP($K99,'[1]Patentes Nacionais_UFV'!$A:$E,4,0))</f>
        <v/>
      </c>
      <c r="E99" s="3" t="str">
        <f>VLOOKUP($K99,'[1]Patentes Nacionais_UFV'!$A:$E,5,0)</f>
        <v>concedida</v>
      </c>
      <c r="F99" s="3" t="s">
        <v>285</v>
      </c>
      <c r="G99" s="3" t="s">
        <v>7</v>
      </c>
      <c r="H99" s="3" t="s">
        <v>286</v>
      </c>
      <c r="I99" s="3" t="s">
        <v>287</v>
      </c>
      <c r="J99" s="3" t="s">
        <v>10</v>
      </c>
      <c r="K99" s="3" t="s">
        <v>158</v>
      </c>
    </row>
    <row r="100" spans="1:11" ht="33" x14ac:dyDescent="0.25">
      <c r="A100" s="3" t="str">
        <f>VLOOKUP($K100,'[1]Patentes Nacionais_UFV'!$A:$E,1,0)</f>
        <v>PI 1105462-0</v>
      </c>
      <c r="B100" s="4">
        <f>VLOOKUP($K100,'[1]Patentes Nacionais_UFV'!$A:$E,2,0)</f>
        <v>40765</v>
      </c>
      <c r="C100" s="3" t="str">
        <f>IF(VLOOKUP($K100,'[1]Patentes Nacionais_UFV'!$A:$E,3,0)=0,"",VLOOKUP($K100,'[1]Patentes Nacionais_UFV'!$A:$E,3,0))</f>
        <v>17/11/2020</v>
      </c>
      <c r="D100" s="3" t="str">
        <f>IF(VLOOKUP($K100,'[1]Patentes Nacionais_UFV'!$A:$E,4,0)=0,"",VLOOKUP($K100,'[1]Patentes Nacionais_UFV'!$A:$E,4,0))</f>
        <v/>
      </c>
      <c r="E100" s="3" t="str">
        <f>VLOOKUP($K100,'[1]Patentes Nacionais_UFV'!$A:$E,5,0)</f>
        <v>concedida</v>
      </c>
      <c r="F100" s="3" t="s">
        <v>331</v>
      </c>
      <c r="G100" s="3" t="s">
        <v>7</v>
      </c>
      <c r="H100" s="3" t="s">
        <v>92</v>
      </c>
      <c r="I100" s="3" t="s">
        <v>93</v>
      </c>
      <c r="J100" s="3" t="s">
        <v>10</v>
      </c>
      <c r="K100" s="3" t="s">
        <v>158</v>
      </c>
    </row>
    <row r="101" spans="1:11" ht="33" x14ac:dyDescent="0.25">
      <c r="A101" s="3" t="str">
        <f>VLOOKUP($K101,'[1]Patentes Nacionais_UFV'!$A:$E,1,0)</f>
        <v>PI 1105462-0</v>
      </c>
      <c r="B101" s="4">
        <f>VLOOKUP($K101,'[1]Patentes Nacionais_UFV'!$A:$E,2,0)</f>
        <v>40765</v>
      </c>
      <c r="C101" s="3" t="str">
        <f>IF(VLOOKUP($K101,'[1]Patentes Nacionais_UFV'!$A:$E,3,0)=0,"",VLOOKUP($K101,'[1]Patentes Nacionais_UFV'!$A:$E,3,0))</f>
        <v>17/11/2020</v>
      </c>
      <c r="D101" s="3" t="str">
        <f>IF(VLOOKUP($K101,'[1]Patentes Nacionais_UFV'!$A:$E,4,0)=0,"",VLOOKUP($K101,'[1]Patentes Nacionais_UFV'!$A:$E,4,0))</f>
        <v/>
      </c>
      <c r="E101" s="3" t="str">
        <f>VLOOKUP($K101,'[1]Patentes Nacionais_UFV'!$A:$E,5,0)</f>
        <v>concedida</v>
      </c>
      <c r="F101" s="3" t="s">
        <v>439</v>
      </c>
      <c r="G101" s="3" t="s">
        <v>7</v>
      </c>
      <c r="H101" s="3" t="s">
        <v>92</v>
      </c>
      <c r="I101" s="3" t="s">
        <v>93</v>
      </c>
      <c r="J101" s="3" t="s">
        <v>10</v>
      </c>
      <c r="K101" s="3" t="s">
        <v>158</v>
      </c>
    </row>
    <row r="102" spans="1:11" ht="33" x14ac:dyDescent="0.25">
      <c r="A102" s="3" t="str">
        <f>VLOOKUP($K102,'[1]Patentes Nacionais_UFV'!$A:$E,1,0)</f>
        <v>PI 1106621-0</v>
      </c>
      <c r="B102" s="4">
        <f>VLOOKUP($K102,'[1]Patentes Nacionais_UFV'!$A:$E,2,0)</f>
        <v>40829</v>
      </c>
      <c r="C102" s="3" t="str">
        <f>IF(VLOOKUP($K102,'[1]Patentes Nacionais_UFV'!$A:$E,3,0)=0,"",VLOOKUP($K102,'[1]Patentes Nacionais_UFV'!$A:$E,3,0))</f>
        <v>20/07/2021</v>
      </c>
      <c r="D102" s="3" t="str">
        <f>IF(VLOOKUP($K102,'[1]Patentes Nacionais_UFV'!$A:$E,4,0)=0,"",VLOOKUP($K102,'[1]Patentes Nacionais_UFV'!$A:$E,4,0))</f>
        <v/>
      </c>
      <c r="E102" s="3" t="str">
        <f>VLOOKUP($K102,'[1]Patentes Nacionais_UFV'!$A:$E,5,0)</f>
        <v>concedida</v>
      </c>
      <c r="F102" s="3" t="s">
        <v>118</v>
      </c>
      <c r="G102" s="3" t="s">
        <v>32</v>
      </c>
      <c r="H102" s="3" t="s">
        <v>33</v>
      </c>
      <c r="I102" s="3" t="s">
        <v>34</v>
      </c>
      <c r="J102" s="3" t="s">
        <v>10</v>
      </c>
      <c r="K102" s="3" t="s">
        <v>557</v>
      </c>
    </row>
    <row r="103" spans="1:11" ht="33" x14ac:dyDescent="0.25">
      <c r="A103" s="3" t="str">
        <f>VLOOKUP($K103,'[1]Patentes Nacionais_UFV'!$A:$E,1,0)</f>
        <v>PI 1106621-0</v>
      </c>
      <c r="B103" s="4">
        <f>VLOOKUP($K103,'[1]Patentes Nacionais_UFV'!$A:$E,2,0)</f>
        <v>40829</v>
      </c>
      <c r="C103" s="3" t="str">
        <f>IF(VLOOKUP($K103,'[1]Patentes Nacionais_UFV'!$A:$E,3,0)=0,"",VLOOKUP($K103,'[1]Patentes Nacionais_UFV'!$A:$E,3,0))</f>
        <v>20/07/2021</v>
      </c>
      <c r="D103" s="3" t="str">
        <f>IF(VLOOKUP($K103,'[1]Patentes Nacionais_UFV'!$A:$E,4,0)=0,"",VLOOKUP($K103,'[1]Patentes Nacionais_UFV'!$A:$E,4,0))</f>
        <v/>
      </c>
      <c r="E103" s="3" t="str">
        <f>VLOOKUP($K103,'[1]Patentes Nacionais_UFV'!$A:$E,5,0)</f>
        <v>concedida</v>
      </c>
      <c r="F103" s="3" t="s">
        <v>163</v>
      </c>
      <c r="G103" s="3" t="s">
        <v>32</v>
      </c>
      <c r="H103" s="3" t="s">
        <v>33</v>
      </c>
      <c r="I103" s="3" t="s">
        <v>34</v>
      </c>
      <c r="J103" s="3" t="s">
        <v>10</v>
      </c>
      <c r="K103" s="3" t="s">
        <v>557</v>
      </c>
    </row>
    <row r="104" spans="1:11" ht="33" x14ac:dyDescent="0.25">
      <c r="A104" s="3" t="str">
        <f>VLOOKUP($K104,'[1]Patentes Nacionais_UFV'!$A:$E,1,0)</f>
        <v>PI 1107480-9</v>
      </c>
      <c r="B104" s="4">
        <f>VLOOKUP($K104,'[1]Patentes Nacionais_UFV'!$A:$E,2,0)</f>
        <v>40884</v>
      </c>
      <c r="C104" s="3" t="str">
        <f>IF(VLOOKUP($K104,'[1]Patentes Nacionais_UFV'!$A:$E,3,0)=0,"",VLOOKUP($K104,'[1]Patentes Nacionais_UFV'!$A:$E,3,0))</f>
        <v>12/01/2021</v>
      </c>
      <c r="D104" s="3" t="str">
        <f>IF(VLOOKUP($K104,'[1]Patentes Nacionais_UFV'!$A:$E,4,0)=0,"",VLOOKUP($K104,'[1]Patentes Nacionais_UFV'!$A:$E,4,0))</f>
        <v/>
      </c>
      <c r="E104" s="3" t="str">
        <f>VLOOKUP($K104,'[1]Patentes Nacionais_UFV'!$A:$E,5,0)</f>
        <v>concedida</v>
      </c>
      <c r="F104" s="3" t="s">
        <v>390</v>
      </c>
      <c r="G104" s="3" t="s">
        <v>32</v>
      </c>
      <c r="H104" s="3" t="s">
        <v>43</v>
      </c>
      <c r="I104" s="3" t="s">
        <v>44</v>
      </c>
      <c r="J104" s="3" t="s">
        <v>10</v>
      </c>
      <c r="K104" s="3" t="s">
        <v>392</v>
      </c>
    </row>
    <row r="105" spans="1:11" ht="33" x14ac:dyDescent="0.25">
      <c r="A105" s="3" t="str">
        <f>VLOOKUP($K105,'[1]Patentes Nacionais_UFV'!$A:$E,1,0)</f>
        <v>PI 1107167-2</v>
      </c>
      <c r="B105" s="4">
        <f>VLOOKUP($K105,'[1]Patentes Nacionais_UFV'!$A:$E,2,0)</f>
        <v>40884</v>
      </c>
      <c r="C105" s="3" t="str">
        <f>IF(VLOOKUP($K105,'[1]Patentes Nacionais_UFV'!$A:$E,3,0)=0,"",VLOOKUP($K105,'[1]Patentes Nacionais_UFV'!$A:$E,3,0))</f>
        <v>24/11/2020</v>
      </c>
      <c r="D105" s="3" t="str">
        <f>IF(VLOOKUP($K105,'[1]Patentes Nacionais_UFV'!$A:$E,4,0)=0,"",VLOOKUP($K105,'[1]Patentes Nacionais_UFV'!$A:$E,4,0))</f>
        <v/>
      </c>
      <c r="E105" s="3" t="str">
        <f>VLOOKUP($K105,'[1]Patentes Nacionais_UFV'!$A:$E,5,0)</f>
        <v>concedida</v>
      </c>
      <c r="F105" s="3" t="s">
        <v>386</v>
      </c>
      <c r="G105" s="3" t="s">
        <v>7</v>
      </c>
      <c r="H105" s="3" t="s">
        <v>136</v>
      </c>
      <c r="I105" s="3" t="s">
        <v>137</v>
      </c>
      <c r="J105" s="3" t="s">
        <v>10</v>
      </c>
      <c r="K105" s="3" t="s">
        <v>572</v>
      </c>
    </row>
    <row r="106" spans="1:11" ht="33" x14ac:dyDescent="0.25">
      <c r="A106" s="3" t="str">
        <f>VLOOKUP($K106,'[1]Patentes Nacionais_UFV'!$A:$E,1,0)</f>
        <v>BR 10 2012 002912-0</v>
      </c>
      <c r="B106" s="4">
        <f>VLOOKUP($K106,'[1]Patentes Nacionais_UFV'!$A:$E,2,0)</f>
        <v>40948</v>
      </c>
      <c r="C106" s="3" t="str">
        <f>IF(VLOOKUP($K106,'[1]Patentes Nacionais_UFV'!$A:$E,3,0)=0,"",VLOOKUP($K106,'[1]Patentes Nacionais_UFV'!$A:$E,3,0))</f>
        <v>08/01/2019</v>
      </c>
      <c r="D106" s="3" t="str">
        <f>IF(VLOOKUP($K106,'[1]Patentes Nacionais_UFV'!$A:$E,4,0)=0,"",VLOOKUP($K106,'[1]Patentes Nacionais_UFV'!$A:$E,4,0))</f>
        <v/>
      </c>
      <c r="E106" s="3" t="str">
        <f>VLOOKUP($K106,'[1]Patentes Nacionais_UFV'!$A:$E,5,0)</f>
        <v>concedida</v>
      </c>
      <c r="F106" s="3" t="s">
        <v>386</v>
      </c>
      <c r="G106" s="3" t="s">
        <v>7</v>
      </c>
      <c r="H106" s="3" t="s">
        <v>136</v>
      </c>
      <c r="I106" s="3" t="s">
        <v>137</v>
      </c>
      <c r="J106" s="3" t="s">
        <v>10</v>
      </c>
      <c r="K106" s="3" t="s">
        <v>387</v>
      </c>
    </row>
    <row r="107" spans="1:11" ht="33" x14ac:dyDescent="0.25">
      <c r="A107" s="3" t="str">
        <f>VLOOKUP($K107,'[1]Patentes Nacionais_UFV'!$A:$E,1,0)</f>
        <v>BR 10 2012 009163-1</v>
      </c>
      <c r="B107" s="4">
        <f>VLOOKUP($K107,'[1]Patentes Nacionais_UFV'!$A:$E,2,0)</f>
        <v>41018</v>
      </c>
      <c r="C107" s="3" t="str">
        <f>IF(VLOOKUP($K107,'[1]Patentes Nacionais_UFV'!$A:$E,3,0)=0,"",VLOOKUP($K107,'[1]Patentes Nacionais_UFV'!$A:$E,3,0))</f>
        <v/>
      </c>
      <c r="D107" s="3" t="str">
        <f>IF(VLOOKUP($K107,'[1]Patentes Nacionais_UFV'!$A:$E,4,0)=0,"",VLOOKUP($K107,'[1]Patentes Nacionais_UFV'!$A:$E,4,0))</f>
        <v>29/06/2021</v>
      </c>
      <c r="E107" s="3" t="str">
        <f>VLOOKUP($K107,'[1]Patentes Nacionais_UFV'!$A:$E,5,0)</f>
        <v>recurso</v>
      </c>
      <c r="F107" s="3" t="s">
        <v>390</v>
      </c>
      <c r="G107" s="3" t="s">
        <v>32</v>
      </c>
      <c r="H107" s="3" t="s">
        <v>43</v>
      </c>
      <c r="I107" s="3" t="s">
        <v>44</v>
      </c>
      <c r="J107" s="3" t="s">
        <v>10</v>
      </c>
      <c r="K107" s="3" t="s">
        <v>393</v>
      </c>
    </row>
    <row r="108" spans="1:11" ht="33" x14ac:dyDescent="0.25">
      <c r="A108" s="3" t="str">
        <f>VLOOKUP($K108,'[1]Patentes Nacionais_UFV'!$A:$E,1,0)</f>
        <v>BR 10 2012 013244-3</v>
      </c>
      <c r="B108" s="4">
        <f>VLOOKUP($K108,'[1]Patentes Nacionais_UFV'!$A:$E,2,0)</f>
        <v>41061</v>
      </c>
      <c r="C108" s="3" t="str">
        <f>IF(VLOOKUP($K108,'[1]Patentes Nacionais_UFV'!$A:$E,3,0)=0,"",VLOOKUP($K108,'[1]Patentes Nacionais_UFV'!$A:$E,3,0))</f>
        <v>10/03/2020</v>
      </c>
      <c r="D108" s="3" t="str">
        <f>IF(VLOOKUP($K108,'[1]Patentes Nacionais_UFV'!$A:$E,4,0)=0,"",VLOOKUP($K108,'[1]Patentes Nacionais_UFV'!$A:$E,4,0))</f>
        <v/>
      </c>
      <c r="E108" s="3" t="str">
        <f>VLOOKUP($K108,'[1]Patentes Nacionais_UFV'!$A:$E,5,0)</f>
        <v>concedida</v>
      </c>
      <c r="F108" s="3" t="s">
        <v>166</v>
      </c>
      <c r="G108" s="3" t="s">
        <v>32</v>
      </c>
      <c r="H108" s="3" t="s">
        <v>43</v>
      </c>
      <c r="I108" s="3" t="s">
        <v>44</v>
      </c>
      <c r="J108" s="3" t="s">
        <v>10</v>
      </c>
      <c r="K108" s="3" t="s">
        <v>167</v>
      </c>
    </row>
    <row r="109" spans="1:11" ht="33" x14ac:dyDescent="0.25">
      <c r="A109" s="3" t="str">
        <f>VLOOKUP($K109,'[1]Patentes Nacionais_UFV'!$A:$E,1,0)</f>
        <v>BR 10 2012 018926-7</v>
      </c>
      <c r="B109" s="4">
        <f>VLOOKUP($K109,'[1]Patentes Nacionais_UFV'!$A:$E,2,0)</f>
        <v>41120</v>
      </c>
      <c r="C109" s="3" t="str">
        <f>IF(VLOOKUP($K109,'[1]Patentes Nacionais_UFV'!$A:$E,3,0)=0,"",VLOOKUP($K109,'[1]Patentes Nacionais_UFV'!$A:$E,3,0))</f>
        <v/>
      </c>
      <c r="D109" s="3" t="str">
        <f>IF(VLOOKUP($K109,'[1]Patentes Nacionais_UFV'!$A:$E,4,0)=0,"",VLOOKUP($K109,'[1]Patentes Nacionais_UFV'!$A:$E,4,0))</f>
        <v>03/11/2021</v>
      </c>
      <c r="E109" s="3" t="str">
        <f>VLOOKUP($K109,'[1]Patentes Nacionais_UFV'!$A:$E,5,0)</f>
        <v>indeferida</v>
      </c>
      <c r="F109" s="3" t="s">
        <v>524</v>
      </c>
      <c r="G109" s="3" t="s">
        <v>7</v>
      </c>
      <c r="H109" s="3" t="s">
        <v>92</v>
      </c>
      <c r="I109" s="3" t="s">
        <v>93</v>
      </c>
      <c r="J109" s="3" t="s">
        <v>10</v>
      </c>
      <c r="K109" s="3" t="s">
        <v>528</v>
      </c>
    </row>
    <row r="110" spans="1:11" ht="33" x14ac:dyDescent="0.25">
      <c r="A110" s="3" t="str">
        <f>VLOOKUP($K110,'[1]Patentes Nacionais_UFV'!$A:$E,1,0)</f>
        <v>BR 10 2012 018924-0</v>
      </c>
      <c r="B110" s="4">
        <f>VLOOKUP($K110,'[1]Patentes Nacionais_UFV'!$A:$E,2,0)</f>
        <v>41120</v>
      </c>
      <c r="C110" s="3" t="str">
        <f>IF(VLOOKUP($K110,'[1]Patentes Nacionais_UFV'!$A:$E,3,0)=0,"",VLOOKUP($K110,'[1]Patentes Nacionais_UFV'!$A:$E,3,0))</f>
        <v/>
      </c>
      <c r="D110" s="3" t="str">
        <f>IF(VLOOKUP($K110,'[1]Patentes Nacionais_UFV'!$A:$E,4,0)=0,"",VLOOKUP($K110,'[1]Patentes Nacionais_UFV'!$A:$E,4,0))</f>
        <v/>
      </c>
      <c r="E110" s="3" t="str">
        <f>VLOOKUP($K110,'[1]Patentes Nacionais_UFV'!$A:$E,5,0)</f>
        <v>arquivada</v>
      </c>
      <c r="F110" s="3" t="s">
        <v>524</v>
      </c>
      <c r="G110" s="3" t="s">
        <v>7</v>
      </c>
      <c r="H110" s="3" t="s">
        <v>92</v>
      </c>
      <c r="I110" s="3" t="s">
        <v>93</v>
      </c>
      <c r="J110" s="3" t="s">
        <v>10</v>
      </c>
      <c r="K110" s="3" t="s">
        <v>527</v>
      </c>
    </row>
    <row r="111" spans="1:11" ht="33" x14ac:dyDescent="0.25">
      <c r="A111" s="3" t="str">
        <f>VLOOKUP($K111,'[1]Patentes Nacionais_UFV'!$A:$E,1,0)</f>
        <v>BR 10 2012 018923-2</v>
      </c>
      <c r="B111" s="4">
        <f>VLOOKUP($K111,'[1]Patentes Nacionais_UFV'!$A:$E,2,0)</f>
        <v>41120</v>
      </c>
      <c r="C111" s="3" t="str">
        <f>IF(VLOOKUP($K111,'[1]Patentes Nacionais_UFV'!$A:$E,3,0)=0,"",VLOOKUP($K111,'[1]Patentes Nacionais_UFV'!$A:$E,3,0))</f>
        <v/>
      </c>
      <c r="D111" s="3" t="str">
        <f>IF(VLOOKUP($K111,'[1]Patentes Nacionais_UFV'!$A:$E,4,0)=0,"",VLOOKUP($K111,'[1]Patentes Nacionais_UFV'!$A:$E,4,0))</f>
        <v>01/10/2019</v>
      </c>
      <c r="E111" s="3" t="str">
        <f>VLOOKUP($K111,'[1]Patentes Nacionais_UFV'!$A:$E,5,0)</f>
        <v>indeferida</v>
      </c>
      <c r="F111" s="3" t="s">
        <v>31</v>
      </c>
      <c r="G111" s="3" t="s">
        <v>32</v>
      </c>
      <c r="H111" s="3" t="s">
        <v>33</v>
      </c>
      <c r="I111" s="3" t="s">
        <v>34</v>
      </c>
      <c r="J111" s="3" t="s">
        <v>10</v>
      </c>
      <c r="K111" s="3" t="s">
        <v>35</v>
      </c>
    </row>
    <row r="112" spans="1:11" ht="33" x14ac:dyDescent="0.25">
      <c r="A112" s="3" t="str">
        <f>VLOOKUP($K112,'[1]Patentes Nacionais_UFV'!$A:$E,1,0)</f>
        <v>BR 10 2012 018922-4</v>
      </c>
      <c r="B112" s="4">
        <f>VLOOKUP($K112,'[1]Patentes Nacionais_UFV'!$A:$E,2,0)</f>
        <v>41120</v>
      </c>
      <c r="C112" s="3" t="str">
        <f>IF(VLOOKUP($K112,'[1]Patentes Nacionais_UFV'!$A:$E,3,0)=0,"",VLOOKUP($K112,'[1]Patentes Nacionais_UFV'!$A:$E,3,0))</f>
        <v/>
      </c>
      <c r="D112" s="3" t="str">
        <f>IF(VLOOKUP($K112,'[1]Patentes Nacionais_UFV'!$A:$E,4,0)=0,"",VLOOKUP($K112,'[1]Patentes Nacionais_UFV'!$A:$E,4,0))</f>
        <v/>
      </c>
      <c r="E112" s="3" t="str">
        <f>VLOOKUP($K112,'[1]Patentes Nacionais_UFV'!$A:$E,5,0)</f>
        <v>arquivada</v>
      </c>
      <c r="F112" s="3" t="s">
        <v>524</v>
      </c>
      <c r="G112" s="3" t="s">
        <v>7</v>
      </c>
      <c r="H112" s="3" t="s">
        <v>92</v>
      </c>
      <c r="I112" s="3" t="s">
        <v>93</v>
      </c>
      <c r="J112" s="3" t="s">
        <v>10</v>
      </c>
      <c r="K112" s="3" t="s">
        <v>526</v>
      </c>
    </row>
    <row r="113" spans="1:11" ht="33" x14ac:dyDescent="0.25">
      <c r="A113" s="3" t="str">
        <f>VLOOKUP($K113,'[1]Patentes Nacionais_UFV'!$A:$E,1,0)</f>
        <v>BR 10 2012 023182-4</v>
      </c>
      <c r="B113" s="4">
        <f>VLOOKUP($K113,'[1]Patentes Nacionais_UFV'!$A:$E,2,0)</f>
        <v>41166</v>
      </c>
      <c r="C113" s="3" t="str">
        <f>IF(VLOOKUP($K113,'[1]Patentes Nacionais_UFV'!$A:$E,3,0)=0,"",VLOOKUP($K113,'[1]Patentes Nacionais_UFV'!$A:$E,3,0))</f>
        <v>17/12/2019</v>
      </c>
      <c r="D113" s="3" t="str">
        <f>IF(VLOOKUP($K113,'[1]Patentes Nacionais_UFV'!$A:$E,4,0)=0,"",VLOOKUP($K113,'[1]Patentes Nacionais_UFV'!$A:$E,4,0))</f>
        <v/>
      </c>
      <c r="E113" s="3" t="str">
        <f>VLOOKUP($K113,'[1]Patentes Nacionais_UFV'!$A:$E,5,0)</f>
        <v>concedida</v>
      </c>
      <c r="F113" s="3" t="s">
        <v>276</v>
      </c>
      <c r="G113" s="3" t="s">
        <v>24</v>
      </c>
      <c r="H113" s="3" t="s">
        <v>28</v>
      </c>
      <c r="I113" s="3" t="s">
        <v>29</v>
      </c>
      <c r="J113" s="3" t="s">
        <v>10</v>
      </c>
      <c r="K113" s="3" t="s">
        <v>277</v>
      </c>
    </row>
    <row r="114" spans="1:11" ht="33" x14ac:dyDescent="0.25">
      <c r="A114" s="3" t="str">
        <f>VLOOKUP($K114,'[1]Patentes Nacionais_UFV'!$A:$E,1,0)</f>
        <v>BR 10 2012 023181-6</v>
      </c>
      <c r="B114" s="4">
        <f>VLOOKUP($K114,'[1]Patentes Nacionais_UFV'!$A:$E,2,0)</f>
        <v>41166</v>
      </c>
      <c r="C114" s="3" t="str">
        <f>IF(VLOOKUP($K114,'[1]Patentes Nacionais_UFV'!$A:$E,3,0)=0,"",VLOOKUP($K114,'[1]Patentes Nacionais_UFV'!$A:$E,3,0))</f>
        <v>16/03/2021</v>
      </c>
      <c r="D114" s="3" t="str">
        <f>IF(VLOOKUP($K114,'[1]Patentes Nacionais_UFV'!$A:$E,4,0)=0,"",VLOOKUP($K114,'[1]Patentes Nacionais_UFV'!$A:$E,4,0))</f>
        <v/>
      </c>
      <c r="E114" s="3" t="str">
        <f>VLOOKUP($K114,'[1]Patentes Nacionais_UFV'!$A:$E,5,0)</f>
        <v>concedida</v>
      </c>
      <c r="F114" s="3" t="s">
        <v>390</v>
      </c>
      <c r="G114" s="3" t="s">
        <v>32</v>
      </c>
      <c r="H114" s="3" t="s">
        <v>43</v>
      </c>
      <c r="I114" s="3" t="s">
        <v>44</v>
      </c>
      <c r="J114" s="3" t="s">
        <v>10</v>
      </c>
      <c r="K114" s="3" t="s">
        <v>394</v>
      </c>
    </row>
    <row r="115" spans="1:11" ht="33" x14ac:dyDescent="0.25">
      <c r="A115" s="3" t="str">
        <f>VLOOKUP($K115,'[1]Patentes Nacionais_UFV'!$A:$E,1,0)</f>
        <v>BR 10 2012 023180-8</v>
      </c>
      <c r="B115" s="4">
        <f>VLOOKUP($K115,'[1]Patentes Nacionais_UFV'!$A:$E,2,0)</f>
        <v>41166</v>
      </c>
      <c r="C115" s="3" t="str">
        <f>IF(VLOOKUP($K115,'[1]Patentes Nacionais_UFV'!$A:$E,3,0)=0,"",VLOOKUP($K115,'[1]Patentes Nacionais_UFV'!$A:$E,3,0))</f>
        <v/>
      </c>
      <c r="D115" s="3" t="str">
        <f>IF(VLOOKUP($K115,'[1]Patentes Nacionais_UFV'!$A:$E,4,0)=0,"",VLOOKUP($K115,'[1]Patentes Nacionais_UFV'!$A:$E,4,0))</f>
        <v>03/11/2020</v>
      </c>
      <c r="E115" s="3" t="str">
        <f>VLOOKUP($K115,'[1]Patentes Nacionais_UFV'!$A:$E,5,0)</f>
        <v>recurso</v>
      </c>
      <c r="F115" s="3" t="s">
        <v>99</v>
      </c>
      <c r="G115" s="3" t="s">
        <v>24</v>
      </c>
      <c r="H115" s="3" t="s">
        <v>51</v>
      </c>
      <c r="I115" s="3" t="s">
        <v>52</v>
      </c>
      <c r="J115" s="3" t="s">
        <v>10</v>
      </c>
      <c r="K115" s="3" t="s">
        <v>102</v>
      </c>
    </row>
    <row r="116" spans="1:11" ht="33" x14ac:dyDescent="0.25">
      <c r="A116" s="3" t="str">
        <f>VLOOKUP($K116,'[1]Patentes Nacionais_UFV'!$A:$E,1,0)</f>
        <v>BR 10 2012 023180-8</v>
      </c>
      <c r="B116" s="4">
        <f>VLOOKUP($K116,'[1]Patentes Nacionais_UFV'!$A:$E,2,0)</f>
        <v>41166</v>
      </c>
      <c r="C116" s="3" t="str">
        <f>IF(VLOOKUP($K116,'[1]Patentes Nacionais_UFV'!$A:$E,3,0)=0,"",VLOOKUP($K116,'[1]Patentes Nacionais_UFV'!$A:$E,3,0))</f>
        <v/>
      </c>
      <c r="D116" s="3" t="str">
        <f>IF(VLOOKUP($K116,'[1]Patentes Nacionais_UFV'!$A:$E,4,0)=0,"",VLOOKUP($K116,'[1]Patentes Nacionais_UFV'!$A:$E,4,0))</f>
        <v>03/11/2020</v>
      </c>
      <c r="E116" s="3" t="str">
        <f>VLOOKUP($K116,'[1]Patentes Nacionais_UFV'!$A:$E,5,0)</f>
        <v>recurso</v>
      </c>
      <c r="F116" s="3" t="s">
        <v>139</v>
      </c>
      <c r="G116" s="3" t="s">
        <v>24</v>
      </c>
      <c r="H116" s="3" t="s">
        <v>51</v>
      </c>
      <c r="I116" s="3" t="s">
        <v>52</v>
      </c>
      <c r="J116" s="3" t="s">
        <v>10</v>
      </c>
      <c r="K116" s="3" t="s">
        <v>102</v>
      </c>
    </row>
    <row r="117" spans="1:11" ht="33" x14ac:dyDescent="0.25">
      <c r="A117" s="3" t="str">
        <f>VLOOKUP($K117,'[1]Patentes Nacionais_UFV'!$A:$E,1,0)</f>
        <v>BR 10 2012 032589-6</v>
      </c>
      <c r="B117" s="4">
        <f>VLOOKUP($K117,'[1]Patentes Nacionais_UFV'!$A:$E,2,0)</f>
        <v>41263</v>
      </c>
      <c r="C117" s="3" t="str">
        <f>IF(VLOOKUP($K117,'[1]Patentes Nacionais_UFV'!$A:$E,3,0)=0,"",VLOOKUP($K117,'[1]Patentes Nacionais_UFV'!$A:$E,3,0))</f>
        <v>05/11/2019</v>
      </c>
      <c r="D117" s="3" t="str">
        <f>IF(VLOOKUP($K117,'[1]Patentes Nacionais_UFV'!$A:$E,4,0)=0,"",VLOOKUP($K117,'[1]Patentes Nacionais_UFV'!$A:$E,4,0))</f>
        <v/>
      </c>
      <c r="E117" s="3" t="str">
        <f>VLOOKUP($K117,'[1]Patentes Nacionais_UFV'!$A:$E,5,0)</f>
        <v>concedida</v>
      </c>
      <c r="F117" s="3" t="s">
        <v>422</v>
      </c>
      <c r="G117" s="3" t="s">
        <v>24</v>
      </c>
      <c r="H117" s="3" t="s">
        <v>28</v>
      </c>
      <c r="I117" s="3" t="s">
        <v>29</v>
      </c>
      <c r="J117" s="3" t="s">
        <v>10</v>
      </c>
      <c r="K117" s="3" t="s">
        <v>425</v>
      </c>
    </row>
    <row r="118" spans="1:11" ht="33" x14ac:dyDescent="0.25">
      <c r="A118" s="3" t="str">
        <f>VLOOKUP($K118,'[1]Patentes Nacionais_UFV'!$A:$E,1,0)</f>
        <v>BR 10 2012 032588-8</v>
      </c>
      <c r="B118" s="4">
        <f>VLOOKUP($K118,'[1]Patentes Nacionais_UFV'!$A:$E,2,0)</f>
        <v>41263</v>
      </c>
      <c r="C118" s="3" t="str">
        <f>IF(VLOOKUP($K118,'[1]Patentes Nacionais_UFV'!$A:$E,3,0)=0,"",VLOOKUP($K118,'[1]Patentes Nacionais_UFV'!$A:$E,3,0))</f>
        <v>01/11/2022</v>
      </c>
      <c r="D118" s="3" t="str">
        <f>IF(VLOOKUP($K118,'[1]Patentes Nacionais_UFV'!$A:$E,4,0)=0,"",VLOOKUP($K118,'[1]Patentes Nacionais_UFV'!$A:$E,4,0))</f>
        <v/>
      </c>
      <c r="E118" s="3" t="str">
        <f>VLOOKUP($K118,'[1]Patentes Nacionais_UFV'!$A:$E,5,0)</f>
        <v>concedida</v>
      </c>
      <c r="F118" s="3" t="s">
        <v>6</v>
      </c>
      <c r="G118" s="3" t="s">
        <v>7</v>
      </c>
      <c r="H118" s="3" t="s">
        <v>8</v>
      </c>
      <c r="I118" s="3" t="s">
        <v>9</v>
      </c>
      <c r="J118" s="3" t="s">
        <v>10</v>
      </c>
      <c r="K118" s="3" t="s">
        <v>11</v>
      </c>
    </row>
    <row r="119" spans="1:11" ht="33" x14ac:dyDescent="0.25">
      <c r="A119" s="3" t="str">
        <f>VLOOKUP($K119,'[1]Patentes Nacionais_UFV'!$A:$E,1,0)</f>
        <v>BR 10 2012 032588-8</v>
      </c>
      <c r="B119" s="4">
        <f>VLOOKUP($K119,'[1]Patentes Nacionais_UFV'!$A:$E,2,0)</f>
        <v>41263</v>
      </c>
      <c r="C119" s="3" t="str">
        <f>IF(VLOOKUP($K119,'[1]Patentes Nacionais_UFV'!$A:$E,3,0)=0,"",VLOOKUP($K119,'[1]Patentes Nacionais_UFV'!$A:$E,3,0))</f>
        <v>01/11/2022</v>
      </c>
      <c r="D119" s="3" t="str">
        <f>IF(VLOOKUP($K119,'[1]Patentes Nacionais_UFV'!$A:$E,4,0)=0,"",VLOOKUP($K119,'[1]Patentes Nacionais_UFV'!$A:$E,4,0))</f>
        <v/>
      </c>
      <c r="E119" s="3" t="str">
        <f>VLOOKUP($K119,'[1]Patentes Nacionais_UFV'!$A:$E,5,0)</f>
        <v>concedida</v>
      </c>
      <c r="F119" s="3" t="s">
        <v>406</v>
      </c>
      <c r="G119" s="3" t="s">
        <v>7</v>
      </c>
      <c r="H119" s="3" t="s">
        <v>92</v>
      </c>
      <c r="I119" s="3" t="s">
        <v>93</v>
      </c>
      <c r="J119" s="3" t="s">
        <v>10</v>
      </c>
      <c r="K119" s="3" t="s">
        <v>11</v>
      </c>
    </row>
    <row r="120" spans="1:11" ht="33" x14ac:dyDescent="0.25">
      <c r="A120" s="3" t="str">
        <f>VLOOKUP($K120,'[1]Patentes Nacionais_UFV'!$A:$E,1,0)</f>
        <v>BR 10 2012 032588-8</v>
      </c>
      <c r="B120" s="4">
        <f>VLOOKUP($K120,'[1]Patentes Nacionais_UFV'!$A:$E,2,0)</f>
        <v>41263</v>
      </c>
      <c r="C120" s="3" t="str">
        <f>IF(VLOOKUP($K120,'[1]Patentes Nacionais_UFV'!$A:$E,3,0)=0,"",VLOOKUP($K120,'[1]Patentes Nacionais_UFV'!$A:$E,3,0))</f>
        <v>01/11/2022</v>
      </c>
      <c r="D120" s="3" t="str">
        <f>IF(VLOOKUP($K120,'[1]Patentes Nacionais_UFV'!$A:$E,4,0)=0,"",VLOOKUP($K120,'[1]Patentes Nacionais_UFV'!$A:$E,4,0))</f>
        <v/>
      </c>
      <c r="E120" s="3" t="str">
        <f>VLOOKUP($K120,'[1]Patentes Nacionais_UFV'!$A:$E,5,0)</f>
        <v>concedida</v>
      </c>
      <c r="F120" s="3" t="s">
        <v>439</v>
      </c>
      <c r="G120" s="3" t="s">
        <v>7</v>
      </c>
      <c r="H120" s="3" t="s">
        <v>92</v>
      </c>
      <c r="I120" s="3" t="s">
        <v>93</v>
      </c>
      <c r="J120" s="3" t="s">
        <v>10</v>
      </c>
      <c r="K120" s="3" t="s">
        <v>11</v>
      </c>
    </row>
    <row r="121" spans="1:11" ht="33" x14ac:dyDescent="0.25">
      <c r="A121" s="3" t="str">
        <f>VLOOKUP($K121,'[1]Patentes Nacionais_UFV'!$A:$E,1,0)</f>
        <v>BR 10 2013 001896-1</v>
      </c>
      <c r="B121" s="4">
        <f>VLOOKUP($K121,'[1]Patentes Nacionais_UFV'!$A:$E,2,0)</f>
        <v>41299</v>
      </c>
      <c r="C121" s="3" t="str">
        <f>IF(VLOOKUP($K121,'[1]Patentes Nacionais_UFV'!$A:$E,3,0)=0,"",VLOOKUP($K121,'[1]Patentes Nacionais_UFV'!$A:$E,3,0))</f>
        <v/>
      </c>
      <c r="D121" s="3" t="str">
        <f>IF(VLOOKUP($K121,'[1]Patentes Nacionais_UFV'!$A:$E,4,0)=0,"",VLOOKUP($K121,'[1]Patentes Nacionais_UFV'!$A:$E,4,0))</f>
        <v>02/07/2019</v>
      </c>
      <c r="E121" s="3" t="str">
        <f>VLOOKUP($K121,'[1]Patentes Nacionais_UFV'!$A:$E,5,0)</f>
        <v>indeferida</v>
      </c>
      <c r="F121" s="3" t="s">
        <v>294</v>
      </c>
      <c r="G121" s="3" t="s">
        <v>7</v>
      </c>
      <c r="H121" s="3" t="s">
        <v>8</v>
      </c>
      <c r="I121" s="3" t="s">
        <v>9</v>
      </c>
      <c r="J121" s="3" t="s">
        <v>10</v>
      </c>
      <c r="K121" s="3" t="s">
        <v>295</v>
      </c>
    </row>
    <row r="122" spans="1:11" x14ac:dyDescent="0.25">
      <c r="A122" s="3" t="str">
        <f>VLOOKUP($K122,'[1]Patentes Nacionais_UFV'!$A:$E,1,0)</f>
        <v>BR 10 2013 001896-1</v>
      </c>
      <c r="B122" s="4">
        <f>VLOOKUP($K122,'[1]Patentes Nacionais_UFV'!$A:$E,2,0)</f>
        <v>41299</v>
      </c>
      <c r="C122" s="3" t="str">
        <f>IF(VLOOKUP($K122,'[1]Patentes Nacionais_UFV'!$A:$E,3,0)=0,"",VLOOKUP($K122,'[1]Patentes Nacionais_UFV'!$A:$E,3,0))</f>
        <v/>
      </c>
      <c r="D122" s="3" t="str">
        <f>IF(VLOOKUP($K122,'[1]Patentes Nacionais_UFV'!$A:$E,4,0)=0,"",VLOOKUP($K122,'[1]Patentes Nacionais_UFV'!$A:$E,4,0))</f>
        <v>02/07/2019</v>
      </c>
      <c r="E122" s="3" t="str">
        <f>VLOOKUP($K122,'[1]Patentes Nacionais_UFV'!$A:$E,5,0)</f>
        <v>indeferida</v>
      </c>
      <c r="F122" s="3" t="s">
        <v>463</v>
      </c>
      <c r="G122" s="3" t="s">
        <v>24</v>
      </c>
      <c r="H122" s="3" t="s">
        <v>325</v>
      </c>
      <c r="I122" s="3" t="s">
        <v>326</v>
      </c>
      <c r="J122" s="3" t="s">
        <v>10</v>
      </c>
      <c r="K122" s="3" t="s">
        <v>295</v>
      </c>
    </row>
    <row r="123" spans="1:11" ht="33" x14ac:dyDescent="0.25">
      <c r="A123" s="3" t="str">
        <f>VLOOKUP($K123,'[1]Patentes Nacionais_UFV'!$A:$E,1,0)</f>
        <v>BR 10 2013 001896-1</v>
      </c>
      <c r="B123" s="4">
        <f>VLOOKUP($K123,'[1]Patentes Nacionais_UFV'!$A:$E,2,0)</f>
        <v>41299</v>
      </c>
      <c r="C123" s="3" t="str">
        <f>IF(VLOOKUP($K123,'[1]Patentes Nacionais_UFV'!$A:$E,3,0)=0,"",VLOOKUP($K123,'[1]Patentes Nacionais_UFV'!$A:$E,3,0))</f>
        <v/>
      </c>
      <c r="D123" s="3" t="str">
        <f>IF(VLOOKUP($K123,'[1]Patentes Nacionais_UFV'!$A:$E,4,0)=0,"",VLOOKUP($K123,'[1]Patentes Nacionais_UFV'!$A:$E,4,0))</f>
        <v>02/07/2019</v>
      </c>
      <c r="E123" s="3" t="str">
        <f>VLOOKUP($K123,'[1]Patentes Nacionais_UFV'!$A:$E,5,0)</f>
        <v>indeferida</v>
      </c>
      <c r="F123" s="3" t="s">
        <v>504</v>
      </c>
      <c r="G123" s="3" t="s">
        <v>24</v>
      </c>
      <c r="H123" s="3" t="s">
        <v>325</v>
      </c>
      <c r="I123" s="3" t="s">
        <v>326</v>
      </c>
      <c r="J123" s="3" t="s">
        <v>10</v>
      </c>
      <c r="K123" s="3" t="s">
        <v>295</v>
      </c>
    </row>
    <row r="124" spans="1:11" ht="33" x14ac:dyDescent="0.25">
      <c r="A124" s="3" t="str">
        <f>VLOOKUP($K124,'[1]Patentes Nacionais_UFV'!$A:$E,1,0)</f>
        <v>BR 10 2013 001895-3</v>
      </c>
      <c r="B124" s="4">
        <f>VLOOKUP($K124,'[1]Patentes Nacionais_UFV'!$A:$E,2,0)</f>
        <v>41299</v>
      </c>
      <c r="C124" s="3" t="str">
        <f>IF(VLOOKUP($K124,'[1]Patentes Nacionais_UFV'!$A:$E,3,0)=0,"",VLOOKUP($K124,'[1]Patentes Nacionais_UFV'!$A:$E,3,0))</f>
        <v>21/11/2018</v>
      </c>
      <c r="D124" s="3" t="str">
        <f>IF(VLOOKUP($K124,'[1]Patentes Nacionais_UFV'!$A:$E,4,0)=0,"",VLOOKUP($K124,'[1]Patentes Nacionais_UFV'!$A:$E,4,0))</f>
        <v/>
      </c>
      <c r="E124" s="3" t="str">
        <f>VLOOKUP($K124,'[1]Patentes Nacionais_UFV'!$A:$E,5,0)</f>
        <v>concedida</v>
      </c>
      <c r="F124" s="3" t="s">
        <v>422</v>
      </c>
      <c r="G124" s="3" t="s">
        <v>24</v>
      </c>
      <c r="H124" s="3" t="s">
        <v>28</v>
      </c>
      <c r="I124" s="3" t="s">
        <v>29</v>
      </c>
      <c r="J124" s="3" t="s">
        <v>10</v>
      </c>
      <c r="K124" s="3" t="s">
        <v>426</v>
      </c>
    </row>
    <row r="125" spans="1:11" ht="33" x14ac:dyDescent="0.25">
      <c r="A125" s="3" t="str">
        <f>VLOOKUP($K125,'[1]Patentes Nacionais_UFV'!$A:$E,1,0)</f>
        <v>BR 10 2013 001894-5</v>
      </c>
      <c r="B125" s="4">
        <f>VLOOKUP($K125,'[1]Patentes Nacionais_UFV'!$A:$E,2,0)</f>
        <v>41299</v>
      </c>
      <c r="C125" s="3" t="str">
        <f>IF(VLOOKUP($K125,'[1]Patentes Nacionais_UFV'!$A:$E,3,0)=0,"",VLOOKUP($K125,'[1]Patentes Nacionais_UFV'!$A:$E,3,0))</f>
        <v>25/05/2021</v>
      </c>
      <c r="D125" s="3" t="str">
        <f>IF(VLOOKUP($K125,'[1]Patentes Nacionais_UFV'!$A:$E,4,0)=0,"",VLOOKUP($K125,'[1]Patentes Nacionais_UFV'!$A:$E,4,0))</f>
        <v/>
      </c>
      <c r="E125" s="3" t="str">
        <f>VLOOKUP($K125,'[1]Patentes Nacionais_UFV'!$A:$E,5,0)</f>
        <v>concedida</v>
      </c>
      <c r="F125" s="3" t="s">
        <v>315</v>
      </c>
      <c r="G125" s="3" t="s">
        <v>7</v>
      </c>
      <c r="H125" s="3" t="s">
        <v>92</v>
      </c>
      <c r="I125" s="3" t="s">
        <v>93</v>
      </c>
      <c r="J125" s="3" t="s">
        <v>10</v>
      </c>
      <c r="K125" s="3" t="s">
        <v>316</v>
      </c>
    </row>
    <row r="126" spans="1:11" ht="33" x14ac:dyDescent="0.25">
      <c r="A126" s="3" t="str">
        <f>VLOOKUP($K126,'[1]Patentes Nacionais_UFV'!$A:$E,1,0)</f>
        <v>BR 10 2013 001894-5</v>
      </c>
      <c r="B126" s="4">
        <f>VLOOKUP($K126,'[1]Patentes Nacionais_UFV'!$A:$E,2,0)</f>
        <v>41299</v>
      </c>
      <c r="C126" s="3" t="str">
        <f>IF(VLOOKUP($K126,'[1]Patentes Nacionais_UFV'!$A:$E,3,0)=0,"",VLOOKUP($K126,'[1]Patentes Nacionais_UFV'!$A:$E,3,0))</f>
        <v>25/05/2021</v>
      </c>
      <c r="D126" s="3" t="str">
        <f>IF(VLOOKUP($K126,'[1]Patentes Nacionais_UFV'!$A:$E,4,0)=0,"",VLOOKUP($K126,'[1]Patentes Nacionais_UFV'!$A:$E,4,0))</f>
        <v/>
      </c>
      <c r="E126" s="3" t="str">
        <f>VLOOKUP($K126,'[1]Patentes Nacionais_UFV'!$A:$E,5,0)</f>
        <v>concedida</v>
      </c>
      <c r="F126" s="3" t="s">
        <v>468</v>
      </c>
      <c r="G126" s="3" t="s">
        <v>7</v>
      </c>
      <c r="H126" s="3" t="s">
        <v>286</v>
      </c>
      <c r="I126" s="3" t="s">
        <v>287</v>
      </c>
      <c r="J126" s="3" t="s">
        <v>10</v>
      </c>
      <c r="K126" s="3" t="s">
        <v>316</v>
      </c>
    </row>
    <row r="127" spans="1:11" ht="33" x14ac:dyDescent="0.25">
      <c r="A127" s="3" t="str">
        <f>VLOOKUP($K127,'[1]Patentes Nacionais_UFV'!$A:$E,1,0)</f>
        <v>BR 10 2013 001894-5</v>
      </c>
      <c r="B127" s="4">
        <f>VLOOKUP($K127,'[1]Patentes Nacionais_UFV'!$A:$E,2,0)</f>
        <v>41299</v>
      </c>
      <c r="C127" s="3" t="str">
        <f>IF(VLOOKUP($K127,'[1]Patentes Nacionais_UFV'!$A:$E,3,0)=0,"",VLOOKUP($K127,'[1]Patentes Nacionais_UFV'!$A:$E,3,0))</f>
        <v>25/05/2021</v>
      </c>
      <c r="D127" s="3" t="str">
        <f>IF(VLOOKUP($K127,'[1]Patentes Nacionais_UFV'!$A:$E,4,0)=0,"",VLOOKUP($K127,'[1]Patentes Nacionais_UFV'!$A:$E,4,0))</f>
        <v/>
      </c>
      <c r="E127" s="3" t="str">
        <f>VLOOKUP($K127,'[1]Patentes Nacionais_UFV'!$A:$E,5,0)</f>
        <v>concedida</v>
      </c>
      <c r="F127" s="3" t="s">
        <v>505</v>
      </c>
      <c r="G127" s="3" t="s">
        <v>7</v>
      </c>
      <c r="H127" s="3" t="s">
        <v>127</v>
      </c>
      <c r="I127" s="3" t="s">
        <v>128</v>
      </c>
      <c r="J127" s="3" t="s">
        <v>10</v>
      </c>
      <c r="K127" s="3" t="s">
        <v>316</v>
      </c>
    </row>
    <row r="128" spans="1:11" ht="33" x14ac:dyDescent="0.25">
      <c r="A128" s="3" t="str">
        <f>VLOOKUP($K128,'[1]Patentes Nacionais_UFV'!$A:$E,1,0)</f>
        <v>BR 10 2013 001893-7</v>
      </c>
      <c r="B128" s="4">
        <f>VLOOKUP($K128,'[1]Patentes Nacionais_UFV'!$A:$E,2,0)</f>
        <v>41299</v>
      </c>
      <c r="C128" s="3" t="str">
        <f>IF(VLOOKUP($K128,'[1]Patentes Nacionais_UFV'!$A:$E,3,0)=0,"",VLOOKUP($K128,'[1]Patentes Nacionais_UFV'!$A:$E,3,0))</f>
        <v>25/01/2022</v>
      </c>
      <c r="D128" s="3" t="str">
        <f>IF(VLOOKUP($K128,'[1]Patentes Nacionais_UFV'!$A:$E,4,0)=0,"",VLOOKUP($K128,'[1]Patentes Nacionais_UFV'!$A:$E,4,0))</f>
        <v/>
      </c>
      <c r="E128" s="3" t="str">
        <f>VLOOKUP($K128,'[1]Patentes Nacionais_UFV'!$A:$E,5,0)</f>
        <v>concedida</v>
      </c>
      <c r="F128" s="3" t="s">
        <v>439</v>
      </c>
      <c r="G128" s="3" t="s">
        <v>7</v>
      </c>
      <c r="H128" s="3" t="s">
        <v>92</v>
      </c>
      <c r="I128" s="3" t="s">
        <v>93</v>
      </c>
      <c r="J128" s="3" t="s">
        <v>10</v>
      </c>
      <c r="K128" s="3" t="s">
        <v>441</v>
      </c>
    </row>
    <row r="129" spans="1:11" x14ac:dyDescent="0.25">
      <c r="A129" s="3" t="str">
        <f>VLOOKUP($K129,'[1]Patentes Nacionais_UFV'!$A:$E,1,0)</f>
        <v>BR 10 2013 001892-9</v>
      </c>
      <c r="B129" s="4">
        <f>VLOOKUP($K129,'[1]Patentes Nacionais_UFV'!$A:$E,2,0)</f>
        <v>41299</v>
      </c>
      <c r="C129" s="3" t="str">
        <f>IF(VLOOKUP($K129,'[1]Patentes Nacionais_UFV'!$A:$E,3,0)=0,"",VLOOKUP($K129,'[1]Patentes Nacionais_UFV'!$A:$E,3,0))</f>
        <v>26/10/2021</v>
      </c>
      <c r="D129" s="3" t="str">
        <f>IF(VLOOKUP($K129,'[1]Patentes Nacionais_UFV'!$A:$E,4,0)=0,"",VLOOKUP($K129,'[1]Patentes Nacionais_UFV'!$A:$E,4,0))</f>
        <v/>
      </c>
      <c r="E129" s="3" t="str">
        <f>VLOOKUP($K129,'[1]Patentes Nacionais_UFV'!$A:$E,5,0)</f>
        <v>concedida</v>
      </c>
      <c r="F129" s="3" t="s">
        <v>55</v>
      </c>
      <c r="G129" s="3" t="s">
        <v>56</v>
      </c>
      <c r="I129" s="3" t="s">
        <v>57</v>
      </c>
      <c r="J129" s="3" t="s">
        <v>58</v>
      </c>
      <c r="K129" s="3" t="s">
        <v>59</v>
      </c>
    </row>
    <row r="130" spans="1:11" ht="33" x14ac:dyDescent="0.25">
      <c r="A130" s="3" t="str">
        <f>VLOOKUP($K130,'[1]Patentes Nacionais_UFV'!$A:$E,1,0)</f>
        <v>BR 10 2013 001892-9</v>
      </c>
      <c r="B130" s="4">
        <f>VLOOKUP($K130,'[1]Patentes Nacionais_UFV'!$A:$E,2,0)</f>
        <v>41299</v>
      </c>
      <c r="C130" s="3" t="str">
        <f>IF(VLOOKUP($K130,'[1]Patentes Nacionais_UFV'!$A:$E,3,0)=0,"",VLOOKUP($K130,'[1]Patentes Nacionais_UFV'!$A:$E,3,0))</f>
        <v>26/10/2021</v>
      </c>
      <c r="D130" s="3" t="str">
        <f>IF(VLOOKUP($K130,'[1]Patentes Nacionais_UFV'!$A:$E,4,0)=0,"",VLOOKUP($K130,'[1]Patentes Nacionais_UFV'!$A:$E,4,0))</f>
        <v/>
      </c>
      <c r="E130" s="3" t="str">
        <f>VLOOKUP($K130,'[1]Patentes Nacionais_UFV'!$A:$E,5,0)</f>
        <v>concedida</v>
      </c>
      <c r="F130" s="3" t="s">
        <v>450</v>
      </c>
      <c r="G130" s="3" t="s">
        <v>32</v>
      </c>
      <c r="H130" s="3" t="s">
        <v>33</v>
      </c>
      <c r="I130" s="3" t="s">
        <v>34</v>
      </c>
      <c r="J130" s="3" t="s">
        <v>10</v>
      </c>
      <c r="K130" s="3" t="s">
        <v>59</v>
      </c>
    </row>
    <row r="131" spans="1:11" ht="33" x14ac:dyDescent="0.25">
      <c r="A131" s="3" t="str">
        <f>VLOOKUP($K131,'[1]Patentes Nacionais_UFV'!$A:$E,1,0)</f>
        <v>BR 10 2013 007896-4</v>
      </c>
      <c r="B131" s="4">
        <f>VLOOKUP($K131,'[1]Patentes Nacionais_UFV'!$A:$E,2,0)</f>
        <v>41366</v>
      </c>
      <c r="C131" s="3" t="str">
        <f>IF(VLOOKUP($K131,'[1]Patentes Nacionais_UFV'!$A:$E,3,0)=0,"",VLOOKUP($K131,'[1]Patentes Nacionais_UFV'!$A:$E,3,0))</f>
        <v>13/07/2021</v>
      </c>
      <c r="D131" s="3" t="str">
        <f>IF(VLOOKUP($K131,'[1]Patentes Nacionais_UFV'!$A:$E,4,0)=0,"",VLOOKUP($K131,'[1]Patentes Nacionais_UFV'!$A:$E,4,0))</f>
        <v/>
      </c>
      <c r="E131" s="3" t="str">
        <f>VLOOKUP($K131,'[1]Patentes Nacionais_UFV'!$A:$E,5,0)</f>
        <v>concedida</v>
      </c>
      <c r="F131" s="3" t="s">
        <v>250</v>
      </c>
      <c r="G131" s="3" t="s">
        <v>7</v>
      </c>
      <c r="H131" s="3" t="s">
        <v>92</v>
      </c>
      <c r="I131" s="3" t="s">
        <v>93</v>
      </c>
      <c r="J131" s="3" t="s">
        <v>10</v>
      </c>
      <c r="K131" s="3" t="s">
        <v>255</v>
      </c>
    </row>
    <row r="132" spans="1:11" ht="33" x14ac:dyDescent="0.25">
      <c r="A132" s="3" t="str">
        <f>VLOOKUP($K132,'[1]Patentes Nacionais_UFV'!$A:$E,1,0)</f>
        <v>BR 10 2013 007896-4</v>
      </c>
      <c r="B132" s="4">
        <f>VLOOKUP($K132,'[1]Patentes Nacionais_UFV'!$A:$E,2,0)</f>
        <v>41366</v>
      </c>
      <c r="C132" s="3" t="str">
        <f>IF(VLOOKUP($K132,'[1]Patentes Nacionais_UFV'!$A:$E,3,0)=0,"",VLOOKUP($K132,'[1]Patentes Nacionais_UFV'!$A:$E,3,0))</f>
        <v>13/07/2021</v>
      </c>
      <c r="D132" s="3" t="str">
        <f>IF(VLOOKUP($K132,'[1]Patentes Nacionais_UFV'!$A:$E,4,0)=0,"",VLOOKUP($K132,'[1]Patentes Nacionais_UFV'!$A:$E,4,0))</f>
        <v/>
      </c>
      <c r="E132" s="3" t="str">
        <f>VLOOKUP($K132,'[1]Patentes Nacionais_UFV'!$A:$E,5,0)</f>
        <v>concedida</v>
      </c>
      <c r="F132" s="3" t="s">
        <v>488</v>
      </c>
      <c r="G132" s="3" t="s">
        <v>32</v>
      </c>
      <c r="H132" s="3" t="s">
        <v>43</v>
      </c>
      <c r="I132" s="3" t="s">
        <v>44</v>
      </c>
      <c r="J132" s="3" t="s">
        <v>10</v>
      </c>
      <c r="K132" s="3" t="s">
        <v>255</v>
      </c>
    </row>
    <row r="133" spans="1:11" ht="33" x14ac:dyDescent="0.25">
      <c r="A133" s="3" t="str">
        <f>VLOOKUP($K133,'[1]Patentes Nacionais_UFV'!$A:$E,1,0)</f>
        <v>BR 10 2013 007895-6</v>
      </c>
      <c r="B133" s="4">
        <f>VLOOKUP($K133,'[1]Patentes Nacionais_UFV'!$A:$E,2,0)</f>
        <v>41366</v>
      </c>
      <c r="C133" s="3" t="str">
        <f>IF(VLOOKUP($K133,'[1]Patentes Nacionais_UFV'!$A:$E,3,0)=0,"",VLOOKUP($K133,'[1]Patentes Nacionais_UFV'!$A:$E,3,0))</f>
        <v/>
      </c>
      <c r="D133" s="3" t="str">
        <f>IF(VLOOKUP($K133,'[1]Patentes Nacionais_UFV'!$A:$E,4,0)=0,"",VLOOKUP($K133,'[1]Patentes Nacionais_UFV'!$A:$E,4,0))</f>
        <v/>
      </c>
      <c r="E133" s="3" t="str">
        <f>VLOOKUP($K133,'[1]Patentes Nacionais_UFV'!$A:$E,5,0)</f>
        <v>indeferida</v>
      </c>
      <c r="F133" s="3" t="s">
        <v>383</v>
      </c>
      <c r="G133" s="3" t="s">
        <v>7</v>
      </c>
      <c r="H133" s="3" t="s">
        <v>8</v>
      </c>
      <c r="I133" s="3" t="s">
        <v>9</v>
      </c>
      <c r="J133" s="3" t="s">
        <v>10</v>
      </c>
      <c r="K133" s="3" t="s">
        <v>384</v>
      </c>
    </row>
    <row r="134" spans="1:11" ht="33" x14ac:dyDescent="0.25">
      <c r="A134" s="3" t="str">
        <f>VLOOKUP($K134,'[1]Patentes Nacionais_UFV'!$A:$E,1,0)</f>
        <v>BR 10 2013 007894-8</v>
      </c>
      <c r="B134" s="4">
        <f>VLOOKUP($K134,'[1]Patentes Nacionais_UFV'!$A:$E,2,0)</f>
        <v>41366</v>
      </c>
      <c r="C134" s="3" t="str">
        <f>IF(VLOOKUP($K134,'[1]Patentes Nacionais_UFV'!$A:$E,3,0)=0,"",VLOOKUP($K134,'[1]Patentes Nacionais_UFV'!$A:$E,3,0))</f>
        <v>23/03/2021</v>
      </c>
      <c r="D134" s="3" t="str">
        <f>IF(VLOOKUP($K134,'[1]Patentes Nacionais_UFV'!$A:$E,4,0)=0,"",VLOOKUP($K134,'[1]Patentes Nacionais_UFV'!$A:$E,4,0))</f>
        <v/>
      </c>
      <c r="E134" s="3" t="str">
        <f>VLOOKUP($K134,'[1]Patentes Nacionais_UFV'!$A:$E,5,0)</f>
        <v>concedida</v>
      </c>
      <c r="F134" s="3" t="s">
        <v>123</v>
      </c>
      <c r="G134" s="3" t="s">
        <v>32</v>
      </c>
      <c r="H134" s="3" t="s">
        <v>33</v>
      </c>
      <c r="I134" s="3" t="s">
        <v>34</v>
      </c>
      <c r="J134" s="3" t="s">
        <v>10</v>
      </c>
      <c r="K134" s="3" t="s">
        <v>125</v>
      </c>
    </row>
    <row r="135" spans="1:11" ht="33" x14ac:dyDescent="0.25">
      <c r="A135" s="3" t="str">
        <f>VLOOKUP($K135,'[1]Patentes Nacionais_UFV'!$A:$E,1,0)</f>
        <v>BR 10 2013 007894-8</v>
      </c>
      <c r="B135" s="4">
        <f>VLOOKUP($K135,'[1]Patentes Nacionais_UFV'!$A:$E,2,0)</f>
        <v>41366</v>
      </c>
      <c r="C135" s="3" t="str">
        <f>IF(VLOOKUP($K135,'[1]Patentes Nacionais_UFV'!$A:$E,3,0)=0,"",VLOOKUP($K135,'[1]Patentes Nacionais_UFV'!$A:$E,3,0))</f>
        <v>23/03/2021</v>
      </c>
      <c r="D135" s="3" t="str">
        <f>IF(VLOOKUP($K135,'[1]Patentes Nacionais_UFV'!$A:$E,4,0)=0,"",VLOOKUP($K135,'[1]Patentes Nacionais_UFV'!$A:$E,4,0))</f>
        <v/>
      </c>
      <c r="E135" s="3" t="str">
        <f>VLOOKUP($K135,'[1]Patentes Nacionais_UFV'!$A:$E,5,0)</f>
        <v>concedida</v>
      </c>
      <c r="F135" s="3" t="s">
        <v>334</v>
      </c>
      <c r="G135" s="3" t="s">
        <v>32</v>
      </c>
      <c r="H135" s="3" t="s">
        <v>33</v>
      </c>
      <c r="I135" s="3" t="s">
        <v>34</v>
      </c>
      <c r="J135" s="3" t="s">
        <v>10</v>
      </c>
      <c r="K135" s="3" t="s">
        <v>125</v>
      </c>
    </row>
    <row r="136" spans="1:11" ht="33" x14ac:dyDescent="0.25">
      <c r="A136" s="3" t="str">
        <f>VLOOKUP($K136,'[1]Patentes Nacionais_UFV'!$A:$E,1,0)</f>
        <v>BR 10 2013 010791-3</v>
      </c>
      <c r="B136" s="4">
        <f>VLOOKUP($K136,'[1]Patentes Nacionais_UFV'!$A:$E,2,0)</f>
        <v>41396</v>
      </c>
      <c r="C136" s="3" t="str">
        <f>IF(VLOOKUP($K136,'[1]Patentes Nacionais_UFV'!$A:$E,3,0)=0,"",VLOOKUP($K136,'[1]Patentes Nacionais_UFV'!$A:$E,3,0))</f>
        <v/>
      </c>
      <c r="D136" s="3" t="str">
        <f>IF(VLOOKUP($K136,'[1]Patentes Nacionais_UFV'!$A:$E,4,0)=0,"",VLOOKUP($K136,'[1]Patentes Nacionais_UFV'!$A:$E,4,0))</f>
        <v/>
      </c>
      <c r="E136" s="3" t="str">
        <f>VLOOKUP($K136,'[1]Patentes Nacionais_UFV'!$A:$E,5,0)</f>
        <v>requerida</v>
      </c>
      <c r="F136" s="3" t="s">
        <v>524</v>
      </c>
      <c r="G136" s="3" t="s">
        <v>7</v>
      </c>
      <c r="H136" s="3" t="s">
        <v>92</v>
      </c>
      <c r="I136" s="3" t="s">
        <v>93</v>
      </c>
      <c r="J136" s="3" t="s">
        <v>10</v>
      </c>
      <c r="K136" s="3" t="s">
        <v>529</v>
      </c>
    </row>
    <row r="137" spans="1:11" ht="33" x14ac:dyDescent="0.25">
      <c r="A137" s="3" t="str">
        <f>VLOOKUP($K137,'[1]Patentes Nacionais_UFV'!$A:$E,1,0)</f>
        <v>BR 10 2013 010790-5</v>
      </c>
      <c r="B137" s="4">
        <f>VLOOKUP($K137,'[1]Patentes Nacionais_UFV'!$A:$E,2,0)</f>
        <v>41396</v>
      </c>
      <c r="C137" s="3" t="str">
        <f>IF(VLOOKUP($K137,'[1]Patentes Nacionais_UFV'!$A:$E,3,0)=0,"",VLOOKUP($K137,'[1]Patentes Nacionais_UFV'!$A:$E,3,0))</f>
        <v/>
      </c>
      <c r="D137" s="3" t="str">
        <f>IF(VLOOKUP($K137,'[1]Patentes Nacionais_UFV'!$A:$E,4,0)=0,"",VLOOKUP($K137,'[1]Patentes Nacionais_UFV'!$A:$E,4,0))</f>
        <v>29/06/2021</v>
      </c>
      <c r="E137" s="3" t="str">
        <f>VLOOKUP($K137,'[1]Patentes Nacionais_UFV'!$A:$E,5,0)</f>
        <v>indeferida</v>
      </c>
      <c r="F137" s="3" t="s">
        <v>457</v>
      </c>
      <c r="G137" s="3" t="s">
        <v>32</v>
      </c>
      <c r="H137" s="3" t="s">
        <v>33</v>
      </c>
      <c r="I137" s="3" t="s">
        <v>34</v>
      </c>
      <c r="J137" s="3" t="s">
        <v>10</v>
      </c>
      <c r="K137" s="3" t="s">
        <v>458</v>
      </c>
    </row>
    <row r="138" spans="1:11" x14ac:dyDescent="0.25">
      <c r="A138" s="3" t="str">
        <f>VLOOKUP($K138,'[1]Patentes Nacionais_UFV'!$A:$E,1,0)</f>
        <v>BR 10 2013 017783-0</v>
      </c>
      <c r="B138" s="4">
        <f>VLOOKUP($K138,'[1]Patentes Nacionais_UFV'!$A:$E,2,0)</f>
        <v>41466</v>
      </c>
      <c r="C138" s="3" t="str">
        <f>IF(VLOOKUP($K138,'[1]Patentes Nacionais_UFV'!$A:$E,3,0)=0,"",VLOOKUP($K138,'[1]Patentes Nacionais_UFV'!$A:$E,3,0))</f>
        <v>24/09/2019</v>
      </c>
      <c r="D138" s="3" t="str">
        <f>IF(VLOOKUP($K138,'[1]Patentes Nacionais_UFV'!$A:$E,4,0)=0,"",VLOOKUP($K138,'[1]Patentes Nacionais_UFV'!$A:$E,4,0))</f>
        <v/>
      </c>
      <c r="E138" s="3" t="str">
        <f>VLOOKUP($K138,'[1]Patentes Nacionais_UFV'!$A:$E,5,0)</f>
        <v>concedida</v>
      </c>
      <c r="F138" s="3" t="s">
        <v>142</v>
      </c>
      <c r="G138" s="3" t="s">
        <v>24</v>
      </c>
      <c r="H138" s="3" t="s">
        <v>113</v>
      </c>
      <c r="I138" s="3" t="s">
        <v>114</v>
      </c>
      <c r="J138" s="3" t="s">
        <v>10</v>
      </c>
      <c r="K138" s="3" t="s">
        <v>143</v>
      </c>
    </row>
    <row r="139" spans="1:11" ht="33" x14ac:dyDescent="0.25">
      <c r="A139" s="3" t="str">
        <f>VLOOKUP($K139,'[1]Patentes Nacionais_UFV'!$A:$E,1,0)</f>
        <v>BR 10 2013 017783-0</v>
      </c>
      <c r="B139" s="4">
        <f>VLOOKUP($K139,'[1]Patentes Nacionais_UFV'!$A:$E,2,0)</f>
        <v>41466</v>
      </c>
      <c r="C139" s="3" t="str">
        <f>IF(VLOOKUP($K139,'[1]Patentes Nacionais_UFV'!$A:$E,3,0)=0,"",VLOOKUP($K139,'[1]Patentes Nacionais_UFV'!$A:$E,3,0))</f>
        <v>24/09/2019</v>
      </c>
      <c r="D139" s="3" t="str">
        <f>IF(VLOOKUP($K139,'[1]Patentes Nacionais_UFV'!$A:$E,4,0)=0,"",VLOOKUP($K139,'[1]Patentes Nacionais_UFV'!$A:$E,4,0))</f>
        <v/>
      </c>
      <c r="E139" s="3" t="str">
        <f>VLOOKUP($K139,'[1]Patentes Nacionais_UFV'!$A:$E,5,0)</f>
        <v>concedida</v>
      </c>
      <c r="F139" s="3" t="s">
        <v>261</v>
      </c>
      <c r="G139" s="3" t="s">
        <v>24</v>
      </c>
      <c r="H139" s="3" t="s">
        <v>28</v>
      </c>
      <c r="I139" s="3" t="s">
        <v>29</v>
      </c>
      <c r="J139" s="3" t="s">
        <v>10</v>
      </c>
      <c r="K139" s="3" t="s">
        <v>143</v>
      </c>
    </row>
    <row r="140" spans="1:11" x14ac:dyDescent="0.25">
      <c r="A140" s="3" t="str">
        <f>VLOOKUP($K140,'[1]Patentes Nacionais_UFV'!$A:$E,1,0)</f>
        <v>BR 10 2013 017783-0</v>
      </c>
      <c r="B140" s="4">
        <f>VLOOKUP($K140,'[1]Patentes Nacionais_UFV'!$A:$E,2,0)</f>
        <v>41466</v>
      </c>
      <c r="C140" s="3" t="str">
        <f>IF(VLOOKUP($K140,'[1]Patentes Nacionais_UFV'!$A:$E,3,0)=0,"",VLOOKUP($K140,'[1]Patentes Nacionais_UFV'!$A:$E,3,0))</f>
        <v>24/09/2019</v>
      </c>
      <c r="D140" s="3" t="str">
        <f>IF(VLOOKUP($K140,'[1]Patentes Nacionais_UFV'!$A:$E,4,0)=0,"",VLOOKUP($K140,'[1]Patentes Nacionais_UFV'!$A:$E,4,0))</f>
        <v/>
      </c>
      <c r="E140" s="3" t="str">
        <f>VLOOKUP($K140,'[1]Patentes Nacionais_UFV'!$A:$E,5,0)</f>
        <v>concedida</v>
      </c>
      <c r="F140" s="3" t="s">
        <v>314</v>
      </c>
      <c r="G140" s="3" t="s">
        <v>24</v>
      </c>
      <c r="H140" s="3" t="s">
        <v>113</v>
      </c>
      <c r="I140" s="3" t="s">
        <v>114</v>
      </c>
      <c r="J140" s="3" t="s">
        <v>10</v>
      </c>
      <c r="K140" s="3" t="s">
        <v>143</v>
      </c>
    </row>
    <row r="141" spans="1:11" ht="33" x14ac:dyDescent="0.25">
      <c r="A141" s="3" t="str">
        <f>VLOOKUP($K141,'[1]Patentes Nacionais_UFV'!$A:$E,1,0)</f>
        <v>BR 10 2013 017782-2</v>
      </c>
      <c r="B141" s="4">
        <f>VLOOKUP($K141,'[1]Patentes Nacionais_UFV'!$A:$E,2,0)</f>
        <v>41466</v>
      </c>
      <c r="C141" s="3" t="str">
        <f>IF(VLOOKUP($K141,'[1]Patentes Nacionais_UFV'!$A:$E,3,0)=0,"",VLOOKUP($K141,'[1]Patentes Nacionais_UFV'!$A:$E,3,0))</f>
        <v/>
      </c>
      <c r="D141" s="3" t="str">
        <f>IF(VLOOKUP($K141,'[1]Patentes Nacionais_UFV'!$A:$E,4,0)=0,"",VLOOKUP($K141,'[1]Patentes Nacionais_UFV'!$A:$E,4,0))</f>
        <v>09/02/2021</v>
      </c>
      <c r="E141" s="3" t="str">
        <f>VLOOKUP($K141,'[1]Patentes Nacionais_UFV'!$A:$E,5,0)</f>
        <v>requerida</v>
      </c>
      <c r="F141" s="3" t="s">
        <v>233</v>
      </c>
      <c r="G141" s="3" t="s">
        <v>7</v>
      </c>
      <c r="H141" s="3" t="s">
        <v>198</v>
      </c>
      <c r="I141" s="3" t="s">
        <v>199</v>
      </c>
      <c r="J141" s="3" t="s">
        <v>10</v>
      </c>
      <c r="K141" s="3" t="s">
        <v>234</v>
      </c>
    </row>
    <row r="142" spans="1:11" x14ac:dyDescent="0.25">
      <c r="A142" s="3" t="str">
        <f>VLOOKUP($K142,'[1]Patentes Nacionais_UFV'!$A:$E,1,0)</f>
        <v>BR 10 2013 021396-9</v>
      </c>
      <c r="B142" s="4">
        <f>VLOOKUP($K142,'[1]Patentes Nacionais_UFV'!$A:$E,2,0)</f>
        <v>41508</v>
      </c>
      <c r="C142" s="3" t="str">
        <f>IF(VLOOKUP($K142,'[1]Patentes Nacionais_UFV'!$A:$E,3,0)=0,"",VLOOKUP($K142,'[1]Patentes Nacionais_UFV'!$A:$E,3,0))</f>
        <v/>
      </c>
      <c r="D142" s="3" t="str">
        <f>IF(VLOOKUP($K142,'[1]Patentes Nacionais_UFV'!$A:$E,4,0)=0,"",VLOOKUP($K142,'[1]Patentes Nacionais_UFV'!$A:$E,4,0))</f>
        <v>05/07/2022</v>
      </c>
      <c r="E142" s="3" t="str">
        <f>VLOOKUP($K142,'[1]Patentes Nacionais_UFV'!$A:$E,5,0)</f>
        <v>indeferida</v>
      </c>
      <c r="F142" s="3" t="s">
        <v>182</v>
      </c>
      <c r="G142" s="3" t="s">
        <v>24</v>
      </c>
      <c r="H142" s="3" t="s">
        <v>132</v>
      </c>
      <c r="I142" s="3" t="s">
        <v>133</v>
      </c>
      <c r="J142" s="3" t="s">
        <v>10</v>
      </c>
      <c r="K142" s="3" t="s">
        <v>184</v>
      </c>
    </row>
    <row r="143" spans="1:11" x14ac:dyDescent="0.25">
      <c r="A143" s="3" t="str">
        <f>VLOOKUP($K143,'[1]Patentes Nacionais_UFV'!$A:$E,1,0)</f>
        <v>BR 10 2013 021395-0</v>
      </c>
      <c r="B143" s="4">
        <f>VLOOKUP($K143,'[1]Patentes Nacionais_UFV'!$A:$E,2,0)</f>
        <v>41508</v>
      </c>
      <c r="C143" s="3" t="str">
        <f>IF(VLOOKUP($K143,'[1]Patentes Nacionais_UFV'!$A:$E,3,0)=0,"",VLOOKUP($K143,'[1]Patentes Nacionais_UFV'!$A:$E,3,0))</f>
        <v>22/11/2022</v>
      </c>
      <c r="D143" s="3" t="str">
        <f>IF(VLOOKUP($K143,'[1]Patentes Nacionais_UFV'!$A:$E,4,0)=0,"",VLOOKUP($K143,'[1]Patentes Nacionais_UFV'!$A:$E,4,0))</f>
        <v/>
      </c>
      <c r="E143" s="3" t="str">
        <f>VLOOKUP($K143,'[1]Patentes Nacionais_UFV'!$A:$E,5,0)</f>
        <v>concedida</v>
      </c>
      <c r="F143" s="3" t="s">
        <v>182</v>
      </c>
      <c r="G143" s="3" t="s">
        <v>24</v>
      </c>
      <c r="H143" s="3" t="s">
        <v>132</v>
      </c>
      <c r="I143" s="3" t="s">
        <v>133</v>
      </c>
      <c r="J143" s="3" t="s">
        <v>10</v>
      </c>
      <c r="K143" s="3" t="s">
        <v>183</v>
      </c>
    </row>
    <row r="144" spans="1:11" x14ac:dyDescent="0.25">
      <c r="A144" s="3" t="str">
        <f>VLOOKUP($K144,'[1]Patentes Nacionais_UFV'!$A:$E,1,0)</f>
        <v>BR 10 2013 021395-0</v>
      </c>
      <c r="B144" s="4">
        <f>VLOOKUP($K144,'[1]Patentes Nacionais_UFV'!$A:$E,2,0)</f>
        <v>41508</v>
      </c>
      <c r="C144" s="3" t="str">
        <f>IF(VLOOKUP($K144,'[1]Patentes Nacionais_UFV'!$A:$E,3,0)=0,"",VLOOKUP($K144,'[1]Patentes Nacionais_UFV'!$A:$E,3,0))</f>
        <v>22/11/2022</v>
      </c>
      <c r="D144" s="3" t="str">
        <f>IF(VLOOKUP($K144,'[1]Patentes Nacionais_UFV'!$A:$E,4,0)=0,"",VLOOKUP($K144,'[1]Patentes Nacionais_UFV'!$A:$E,4,0))</f>
        <v/>
      </c>
      <c r="E144" s="3" t="str">
        <f>VLOOKUP($K144,'[1]Patentes Nacionais_UFV'!$A:$E,5,0)</f>
        <v>concedida</v>
      </c>
      <c r="F144" s="3" t="s">
        <v>471</v>
      </c>
      <c r="G144" s="3" t="s">
        <v>24</v>
      </c>
      <c r="H144" s="3" t="s">
        <v>132</v>
      </c>
      <c r="I144" s="3" t="s">
        <v>133</v>
      </c>
      <c r="J144" s="3" t="s">
        <v>10</v>
      </c>
      <c r="K144" s="3" t="s">
        <v>183</v>
      </c>
    </row>
    <row r="145" spans="1:11" ht="33" x14ac:dyDescent="0.25">
      <c r="A145" s="3" t="str">
        <f>VLOOKUP($K145,'[1]Patentes Nacionais_UFV'!$A:$E,1,0)</f>
        <v>BR 10 2013 026626-4</v>
      </c>
      <c r="B145" s="4">
        <f>VLOOKUP($K145,'[1]Patentes Nacionais_UFV'!$A:$E,2,0)</f>
        <v>41563</v>
      </c>
      <c r="C145" s="3" t="str">
        <f>IF(VLOOKUP($K145,'[1]Patentes Nacionais_UFV'!$A:$E,3,0)=0,"",VLOOKUP($K145,'[1]Patentes Nacionais_UFV'!$A:$E,3,0))</f>
        <v>29/11/2022</v>
      </c>
      <c r="D145" s="3" t="str">
        <f>IF(VLOOKUP($K145,'[1]Patentes Nacionais_UFV'!$A:$E,4,0)=0,"",VLOOKUP($K145,'[1]Patentes Nacionais_UFV'!$A:$E,4,0))</f>
        <v/>
      </c>
      <c r="E145" s="3" t="str">
        <f>VLOOKUP($K145,'[1]Patentes Nacionais_UFV'!$A:$E,5,0)</f>
        <v>concedida</v>
      </c>
      <c r="F145" s="3" t="s">
        <v>417</v>
      </c>
      <c r="G145" s="3" t="s">
        <v>7</v>
      </c>
      <c r="H145" s="3" t="s">
        <v>136</v>
      </c>
      <c r="I145" s="3" t="s">
        <v>137</v>
      </c>
      <c r="J145" s="3" t="s">
        <v>10</v>
      </c>
      <c r="K145" s="3" t="s">
        <v>419</v>
      </c>
    </row>
    <row r="146" spans="1:11" ht="33" x14ac:dyDescent="0.25">
      <c r="A146" s="3" t="str">
        <f>VLOOKUP($K146,'[1]Patentes Nacionais_UFV'!$A:$E,1,0)</f>
        <v>BR 10 2013 026621-3</v>
      </c>
      <c r="B146" s="4">
        <f>VLOOKUP($K146,'[1]Patentes Nacionais_UFV'!$A:$E,2,0)</f>
        <v>41563</v>
      </c>
      <c r="C146" s="3" t="str">
        <f>IF(VLOOKUP($K146,'[1]Patentes Nacionais_UFV'!$A:$E,3,0)=0,"",VLOOKUP($K146,'[1]Patentes Nacionais_UFV'!$A:$E,3,0))</f>
        <v>20/07/2021</v>
      </c>
      <c r="D146" s="3" t="str">
        <f>IF(VLOOKUP($K146,'[1]Patentes Nacionais_UFV'!$A:$E,4,0)=0,"",VLOOKUP($K146,'[1]Patentes Nacionais_UFV'!$A:$E,4,0))</f>
        <v/>
      </c>
      <c r="E146" s="3" t="str">
        <f>VLOOKUP($K146,'[1]Patentes Nacionais_UFV'!$A:$E,5,0)</f>
        <v>concedida</v>
      </c>
      <c r="F146" s="3" t="s">
        <v>406</v>
      </c>
      <c r="G146" s="3" t="s">
        <v>7</v>
      </c>
      <c r="H146" s="3" t="s">
        <v>92</v>
      </c>
      <c r="I146" s="3" t="s">
        <v>93</v>
      </c>
      <c r="J146" s="3" t="s">
        <v>10</v>
      </c>
      <c r="K146" s="3" t="s">
        <v>408</v>
      </c>
    </row>
    <row r="147" spans="1:11" ht="33" x14ac:dyDescent="0.25">
      <c r="A147" s="3" t="str">
        <f>VLOOKUP($K147,'[1]Patentes Nacionais_UFV'!$A:$E,1,0)</f>
        <v>BR 10 2013 026620-5</v>
      </c>
      <c r="B147" s="4">
        <f>VLOOKUP($K147,'[1]Patentes Nacionais_UFV'!$A:$E,2,0)</f>
        <v>41563</v>
      </c>
      <c r="C147" s="3" t="str">
        <f>IF(VLOOKUP($K147,'[1]Patentes Nacionais_UFV'!$A:$E,3,0)=0,"",VLOOKUP($K147,'[1]Patentes Nacionais_UFV'!$A:$E,3,0))</f>
        <v>07/04/2020</v>
      </c>
      <c r="D147" s="3" t="str">
        <f>IF(VLOOKUP($K147,'[1]Patentes Nacionais_UFV'!$A:$E,4,0)=0,"",VLOOKUP($K147,'[1]Patentes Nacionais_UFV'!$A:$E,4,0))</f>
        <v/>
      </c>
      <c r="E147" s="3" t="str">
        <f>VLOOKUP($K147,'[1]Patentes Nacionais_UFV'!$A:$E,5,0)</f>
        <v>concedida</v>
      </c>
      <c r="F147" s="3" t="s">
        <v>281</v>
      </c>
      <c r="G147" s="3" t="s">
        <v>32</v>
      </c>
      <c r="H147" s="3" t="s">
        <v>33</v>
      </c>
      <c r="I147" s="3" t="s">
        <v>34</v>
      </c>
      <c r="J147" s="3" t="s">
        <v>10</v>
      </c>
      <c r="K147" s="3" t="s">
        <v>284</v>
      </c>
    </row>
    <row r="148" spans="1:11" ht="33" x14ac:dyDescent="0.25">
      <c r="A148" s="3" t="str">
        <f>VLOOKUP($K148,'[1]Patentes Nacionais_UFV'!$A:$E,1,0)</f>
        <v>BR 10 2013 026620-5</v>
      </c>
      <c r="B148" s="4">
        <f>VLOOKUP($K148,'[1]Patentes Nacionais_UFV'!$A:$E,2,0)</f>
        <v>41563</v>
      </c>
      <c r="C148" s="3" t="str">
        <f>IF(VLOOKUP($K148,'[1]Patentes Nacionais_UFV'!$A:$E,3,0)=0,"",VLOOKUP($K148,'[1]Patentes Nacionais_UFV'!$A:$E,3,0))</f>
        <v>07/04/2020</v>
      </c>
      <c r="D148" s="3" t="str">
        <f>IF(VLOOKUP($K148,'[1]Patentes Nacionais_UFV'!$A:$E,4,0)=0,"",VLOOKUP($K148,'[1]Patentes Nacionais_UFV'!$A:$E,4,0))</f>
        <v/>
      </c>
      <c r="E148" s="3" t="str">
        <f>VLOOKUP($K148,'[1]Patentes Nacionais_UFV'!$A:$E,5,0)</f>
        <v>concedida</v>
      </c>
      <c r="F148" s="3" t="s">
        <v>482</v>
      </c>
      <c r="G148" s="3" t="s">
        <v>32</v>
      </c>
      <c r="H148" s="3" t="s">
        <v>43</v>
      </c>
      <c r="I148" s="3" t="s">
        <v>44</v>
      </c>
      <c r="J148" s="3" t="s">
        <v>10</v>
      </c>
      <c r="K148" s="3" t="s">
        <v>284</v>
      </c>
    </row>
    <row r="149" spans="1:11" ht="33" x14ac:dyDescent="0.25">
      <c r="A149" s="3" t="str">
        <f>VLOOKUP($K149,'[1]Patentes Nacionais_UFV'!$A:$E,1,0)</f>
        <v>BR 10 2013 026619-1</v>
      </c>
      <c r="B149" s="4">
        <f>VLOOKUP($K149,'[1]Patentes Nacionais_UFV'!$A:$E,2,0)</f>
        <v>41563</v>
      </c>
      <c r="C149" s="3" t="str">
        <f>IF(VLOOKUP($K149,'[1]Patentes Nacionais_UFV'!$A:$E,3,0)=0,"",VLOOKUP($K149,'[1]Patentes Nacionais_UFV'!$A:$E,3,0))</f>
        <v/>
      </c>
      <c r="D149" s="3" t="str">
        <f>IF(VLOOKUP($K149,'[1]Patentes Nacionais_UFV'!$A:$E,4,0)=0,"",VLOOKUP($K149,'[1]Patentes Nacionais_UFV'!$A:$E,4,0))</f>
        <v>17/11/2020</v>
      </c>
      <c r="E149" s="3" t="str">
        <f>VLOOKUP($K149,'[1]Patentes Nacionais_UFV'!$A:$E,5,0)</f>
        <v>indeferida</v>
      </c>
      <c r="F149" s="3" t="s">
        <v>197</v>
      </c>
      <c r="G149" s="3" t="s">
        <v>7</v>
      </c>
      <c r="H149" s="3" t="s">
        <v>198</v>
      </c>
      <c r="I149" s="3" t="s">
        <v>199</v>
      </c>
      <c r="J149" s="3" t="s">
        <v>10</v>
      </c>
      <c r="K149" s="3" t="s">
        <v>200</v>
      </c>
    </row>
    <row r="150" spans="1:11" ht="33" x14ac:dyDescent="0.25">
      <c r="A150" s="3" t="str">
        <f>VLOOKUP($K150,'[1]Patentes Nacionais_UFV'!$A:$E,1,0)</f>
        <v>BR 10 2013 028943-4</v>
      </c>
      <c r="B150" s="4">
        <f>VLOOKUP($K150,'[1]Patentes Nacionais_UFV'!$A:$E,2,0)</f>
        <v>41589</v>
      </c>
      <c r="C150" s="3" t="str">
        <f>IF(VLOOKUP($K150,'[1]Patentes Nacionais_UFV'!$A:$E,3,0)=0,"",VLOOKUP($K150,'[1]Patentes Nacionais_UFV'!$A:$E,3,0))</f>
        <v>29/11/2022</v>
      </c>
      <c r="D150" s="3" t="str">
        <f>IF(VLOOKUP($K150,'[1]Patentes Nacionais_UFV'!$A:$E,4,0)=0,"",VLOOKUP($K150,'[1]Patentes Nacionais_UFV'!$A:$E,4,0))</f>
        <v/>
      </c>
      <c r="E150" s="3" t="str">
        <f>VLOOKUP($K150,'[1]Patentes Nacionais_UFV'!$A:$E,5,0)</f>
        <v>concedida</v>
      </c>
      <c r="F150" s="3" t="s">
        <v>417</v>
      </c>
      <c r="G150" s="3" t="s">
        <v>7</v>
      </c>
      <c r="H150" s="3" t="s">
        <v>136</v>
      </c>
      <c r="I150" s="3" t="s">
        <v>137</v>
      </c>
      <c r="J150" s="3" t="s">
        <v>10</v>
      </c>
      <c r="K150" s="3" t="s">
        <v>418</v>
      </c>
    </row>
    <row r="151" spans="1:11" ht="33" x14ac:dyDescent="0.25">
      <c r="A151" s="3" t="str">
        <f>VLOOKUP($K151,'[1]Patentes Nacionais_UFV'!$A:$E,1,0)</f>
        <v>BR 10 2013 031654-7</v>
      </c>
      <c r="B151" s="4">
        <f>VLOOKUP($K151,'[1]Patentes Nacionais_UFV'!$A:$E,2,0)</f>
        <v>41604</v>
      </c>
      <c r="C151" s="3" t="str">
        <f>IF(VLOOKUP($K151,'[1]Patentes Nacionais_UFV'!$A:$E,3,0)=0,"",VLOOKUP($K151,'[1]Patentes Nacionais_UFV'!$A:$E,3,0))</f>
        <v>20/07/2021</v>
      </c>
      <c r="D151" s="3" t="str">
        <f>IF(VLOOKUP($K151,'[1]Patentes Nacionais_UFV'!$A:$E,4,0)=0,"",VLOOKUP($K151,'[1]Patentes Nacionais_UFV'!$A:$E,4,0))</f>
        <v/>
      </c>
      <c r="E151" s="3" t="str">
        <f>VLOOKUP($K151,'[1]Patentes Nacionais_UFV'!$A:$E,5,0)</f>
        <v>concedida</v>
      </c>
      <c r="F151" s="3" t="s">
        <v>67</v>
      </c>
      <c r="G151" s="3" t="s">
        <v>32</v>
      </c>
      <c r="H151" s="3" t="s">
        <v>68</v>
      </c>
      <c r="I151" s="3" t="s">
        <v>69</v>
      </c>
      <c r="J151" s="3" t="s">
        <v>10</v>
      </c>
      <c r="K151" s="3" t="s">
        <v>71</v>
      </c>
    </row>
    <row r="152" spans="1:11" ht="33" x14ac:dyDescent="0.25">
      <c r="A152" s="3" t="str">
        <f>VLOOKUP($K152,'[1]Patentes Nacionais_UFV'!$A:$E,1,0)</f>
        <v>BR 10 2013 031654-7</v>
      </c>
      <c r="B152" s="4">
        <f>VLOOKUP($K152,'[1]Patentes Nacionais_UFV'!$A:$E,2,0)</f>
        <v>41604</v>
      </c>
      <c r="C152" s="3" t="str">
        <f>IF(VLOOKUP($K152,'[1]Patentes Nacionais_UFV'!$A:$E,3,0)=0,"",VLOOKUP($K152,'[1]Patentes Nacionais_UFV'!$A:$E,3,0))</f>
        <v>20/07/2021</v>
      </c>
      <c r="D152" s="3" t="str">
        <f>IF(VLOOKUP($K152,'[1]Patentes Nacionais_UFV'!$A:$E,4,0)=0,"",VLOOKUP($K152,'[1]Patentes Nacionais_UFV'!$A:$E,4,0))</f>
        <v/>
      </c>
      <c r="E152" s="3" t="str">
        <f>VLOOKUP($K152,'[1]Patentes Nacionais_UFV'!$A:$E,5,0)</f>
        <v>concedida</v>
      </c>
      <c r="F152" s="3" t="s">
        <v>159</v>
      </c>
      <c r="G152" s="3" t="s">
        <v>24</v>
      </c>
      <c r="H152" s="3" t="s">
        <v>51</v>
      </c>
      <c r="I152" s="3" t="s">
        <v>52</v>
      </c>
      <c r="J152" s="3" t="s">
        <v>10</v>
      </c>
      <c r="K152" s="3" t="s">
        <v>71</v>
      </c>
    </row>
    <row r="153" spans="1:11" ht="33" x14ac:dyDescent="0.25">
      <c r="A153" s="3" t="str">
        <f>VLOOKUP($K153,'[1]Patentes Nacionais_UFV'!$A:$E,1,0)</f>
        <v>BR 10 2013 031651-2</v>
      </c>
      <c r="B153" s="4">
        <f>VLOOKUP($K153,'[1]Patentes Nacionais_UFV'!$A:$E,2,0)</f>
        <v>41604</v>
      </c>
      <c r="C153" s="3" t="str">
        <f>IF(VLOOKUP($K153,'[1]Patentes Nacionais_UFV'!$A:$E,3,0)=0,"",VLOOKUP($K153,'[1]Patentes Nacionais_UFV'!$A:$E,3,0))</f>
        <v/>
      </c>
      <c r="D153" s="3" t="str">
        <f>IF(VLOOKUP($K153,'[1]Patentes Nacionais_UFV'!$A:$E,4,0)=0,"",VLOOKUP($K153,'[1]Patentes Nacionais_UFV'!$A:$E,4,0))</f>
        <v>17/02/2021</v>
      </c>
      <c r="E153" s="3" t="str">
        <f>VLOOKUP($K153,'[1]Patentes Nacionais_UFV'!$A:$E,5,0)</f>
        <v>indeferida</v>
      </c>
      <c r="F153" s="3" t="s">
        <v>197</v>
      </c>
      <c r="G153" s="3" t="s">
        <v>7</v>
      </c>
      <c r="H153" s="3" t="s">
        <v>198</v>
      </c>
      <c r="I153" s="3" t="s">
        <v>199</v>
      </c>
      <c r="J153" s="3" t="s">
        <v>10</v>
      </c>
      <c r="K153" s="3" t="s">
        <v>201</v>
      </c>
    </row>
    <row r="154" spans="1:11" ht="33" x14ac:dyDescent="0.25">
      <c r="A154" s="3" t="str">
        <f>VLOOKUP($K154,'[1]Patentes Nacionais_UFV'!$A:$E,1,0)</f>
        <v>BR 10 2013 031650-4</v>
      </c>
      <c r="B154" s="4">
        <f>VLOOKUP($K154,'[1]Patentes Nacionais_UFV'!$A:$E,2,0)</f>
        <v>41604</v>
      </c>
      <c r="C154" s="3" t="str">
        <f>IF(VLOOKUP($K154,'[1]Patentes Nacionais_UFV'!$A:$E,3,0)=0,"",VLOOKUP($K154,'[1]Patentes Nacionais_UFV'!$A:$E,3,0))</f>
        <v>07/04/2020</v>
      </c>
      <c r="D154" s="3" t="str">
        <f>IF(VLOOKUP($K154,'[1]Patentes Nacionais_UFV'!$A:$E,4,0)=0,"",VLOOKUP($K154,'[1]Patentes Nacionais_UFV'!$A:$E,4,0))</f>
        <v/>
      </c>
      <c r="E154" s="3" t="str">
        <f>VLOOKUP($K154,'[1]Patentes Nacionais_UFV'!$A:$E,5,0)</f>
        <v>concedida</v>
      </c>
      <c r="F154" s="3" t="s">
        <v>422</v>
      </c>
      <c r="G154" s="3" t="s">
        <v>24</v>
      </c>
      <c r="H154" s="3" t="s">
        <v>28</v>
      </c>
      <c r="I154" s="3" t="s">
        <v>29</v>
      </c>
      <c r="J154" s="3" t="s">
        <v>10</v>
      </c>
      <c r="K154" s="3" t="s">
        <v>427</v>
      </c>
    </row>
    <row r="155" spans="1:11" ht="33" x14ac:dyDescent="0.25">
      <c r="A155" s="3" t="str">
        <f>VLOOKUP($K155,'[1]Patentes Nacionais_UFV'!$A:$E,1,0)</f>
        <v>BR 10 2013 032724-7</v>
      </c>
      <c r="B155" s="4">
        <f>VLOOKUP($K155,'[1]Patentes Nacionais_UFV'!$A:$E,2,0)</f>
        <v>41627</v>
      </c>
      <c r="C155" s="3" t="str">
        <f>IF(VLOOKUP($K155,'[1]Patentes Nacionais_UFV'!$A:$E,3,0)=0,"",VLOOKUP($K155,'[1]Patentes Nacionais_UFV'!$A:$E,3,0))</f>
        <v>29/11/2022</v>
      </c>
      <c r="D155" s="3" t="str">
        <f>IF(VLOOKUP($K155,'[1]Patentes Nacionais_UFV'!$A:$E,4,0)=0,"",VLOOKUP($K155,'[1]Patentes Nacionais_UFV'!$A:$E,4,0))</f>
        <v/>
      </c>
      <c r="E155" s="3" t="str">
        <f>VLOOKUP($K155,'[1]Patentes Nacionais_UFV'!$A:$E,5,0)</f>
        <v>concedida</v>
      </c>
      <c r="F155" s="3" t="s">
        <v>205</v>
      </c>
      <c r="G155" s="3" t="s">
        <v>32</v>
      </c>
      <c r="H155" s="3" t="s">
        <v>43</v>
      </c>
      <c r="I155" s="3" t="s">
        <v>44</v>
      </c>
      <c r="J155" s="3" t="s">
        <v>10</v>
      </c>
      <c r="K155" s="3" t="s">
        <v>206</v>
      </c>
    </row>
    <row r="156" spans="1:11" ht="33" x14ac:dyDescent="0.25">
      <c r="A156" s="3" t="str">
        <f>VLOOKUP($K156,'[1]Patentes Nacionais_UFV'!$A:$E,1,0)</f>
        <v>BR 10 2013 032724-7</v>
      </c>
      <c r="B156" s="4">
        <f>VLOOKUP($K156,'[1]Patentes Nacionais_UFV'!$A:$E,2,0)</f>
        <v>41627</v>
      </c>
      <c r="C156" s="3" t="str">
        <f>IF(VLOOKUP($K156,'[1]Patentes Nacionais_UFV'!$A:$E,3,0)=0,"",VLOOKUP($K156,'[1]Patentes Nacionais_UFV'!$A:$E,3,0))</f>
        <v>29/11/2022</v>
      </c>
      <c r="D156" s="3" t="str">
        <f>IF(VLOOKUP($K156,'[1]Patentes Nacionais_UFV'!$A:$E,4,0)=0,"",VLOOKUP($K156,'[1]Patentes Nacionais_UFV'!$A:$E,4,0))</f>
        <v/>
      </c>
      <c r="E156" s="3" t="str">
        <f>VLOOKUP($K156,'[1]Patentes Nacionais_UFV'!$A:$E,5,0)</f>
        <v>concedida</v>
      </c>
      <c r="F156" s="3" t="s">
        <v>358</v>
      </c>
      <c r="G156" s="3" t="s">
        <v>7</v>
      </c>
      <c r="H156" s="3" t="s">
        <v>104</v>
      </c>
      <c r="I156" s="3" t="s">
        <v>105</v>
      </c>
      <c r="J156" s="3" t="s">
        <v>10</v>
      </c>
      <c r="K156" s="3" t="s">
        <v>206</v>
      </c>
    </row>
    <row r="157" spans="1:11" ht="33" x14ac:dyDescent="0.25">
      <c r="A157" s="3" t="str">
        <f>VLOOKUP($K157,'[1]Patentes Nacionais_UFV'!$A:$E,1,0)</f>
        <v>BR 10 2013 032722-0</v>
      </c>
      <c r="B157" s="4">
        <f>VLOOKUP($K157,'[1]Patentes Nacionais_UFV'!$A:$E,2,0)</f>
        <v>41627</v>
      </c>
      <c r="C157" s="3" t="str">
        <f>IF(VLOOKUP($K157,'[1]Patentes Nacionais_UFV'!$A:$E,3,0)=0,"",VLOOKUP($K157,'[1]Patentes Nacionais_UFV'!$A:$E,3,0))</f>
        <v>14/04/2020</v>
      </c>
      <c r="D157" s="3" t="str">
        <f>IF(VLOOKUP($K157,'[1]Patentes Nacionais_UFV'!$A:$E,4,0)=0,"",VLOOKUP($K157,'[1]Patentes Nacionais_UFV'!$A:$E,4,0))</f>
        <v/>
      </c>
      <c r="E157" s="3" t="str">
        <f>VLOOKUP($K157,'[1]Patentes Nacionais_UFV'!$A:$E,5,0)</f>
        <v>concedida</v>
      </c>
      <c r="F157" s="3" t="s">
        <v>6</v>
      </c>
      <c r="G157" s="3" t="s">
        <v>7</v>
      </c>
      <c r="H157" s="3" t="s">
        <v>8</v>
      </c>
      <c r="I157" s="3" t="s">
        <v>9</v>
      </c>
      <c r="J157" s="3" t="s">
        <v>10</v>
      </c>
      <c r="K157" s="3" t="s">
        <v>18</v>
      </c>
    </row>
    <row r="158" spans="1:11" ht="33" x14ac:dyDescent="0.25">
      <c r="A158" s="3" t="str">
        <f>VLOOKUP($K158,'[1]Patentes Nacionais_UFV'!$A:$E,1,0)</f>
        <v>BR 10 2013 032722-0</v>
      </c>
      <c r="B158" s="4">
        <f>VLOOKUP($K158,'[1]Patentes Nacionais_UFV'!$A:$E,2,0)</f>
        <v>41627</v>
      </c>
      <c r="C158" s="3" t="str">
        <f>IF(VLOOKUP($K158,'[1]Patentes Nacionais_UFV'!$A:$E,3,0)=0,"",VLOOKUP($K158,'[1]Patentes Nacionais_UFV'!$A:$E,3,0))</f>
        <v>14/04/2020</v>
      </c>
      <c r="D158" s="3" t="str">
        <f>IF(VLOOKUP($K158,'[1]Patentes Nacionais_UFV'!$A:$E,4,0)=0,"",VLOOKUP($K158,'[1]Patentes Nacionais_UFV'!$A:$E,4,0))</f>
        <v/>
      </c>
      <c r="E158" s="3" t="str">
        <f>VLOOKUP($K158,'[1]Patentes Nacionais_UFV'!$A:$E,5,0)</f>
        <v>concedida</v>
      </c>
      <c r="F158" s="3" t="s">
        <v>250</v>
      </c>
      <c r="G158" s="3" t="s">
        <v>7</v>
      </c>
      <c r="H158" s="3" t="s">
        <v>92</v>
      </c>
      <c r="I158" s="3" t="s">
        <v>93</v>
      </c>
      <c r="J158" s="3" t="s">
        <v>10</v>
      </c>
      <c r="K158" s="3" t="s">
        <v>18</v>
      </c>
    </row>
    <row r="159" spans="1:11" ht="33" x14ac:dyDescent="0.25">
      <c r="A159" s="3" t="str">
        <f>VLOOKUP($K159,'[1]Patentes Nacionais_UFV'!$A:$E,1,0)</f>
        <v>BR 10 2013 032722-0</v>
      </c>
      <c r="B159" s="4">
        <f>VLOOKUP($K159,'[1]Patentes Nacionais_UFV'!$A:$E,2,0)</f>
        <v>41627</v>
      </c>
      <c r="C159" s="3" t="str">
        <f>IF(VLOOKUP($K159,'[1]Patentes Nacionais_UFV'!$A:$E,3,0)=0,"",VLOOKUP($K159,'[1]Patentes Nacionais_UFV'!$A:$E,3,0))</f>
        <v>14/04/2020</v>
      </c>
      <c r="D159" s="3" t="str">
        <f>IF(VLOOKUP($K159,'[1]Patentes Nacionais_UFV'!$A:$E,4,0)=0,"",VLOOKUP($K159,'[1]Patentes Nacionais_UFV'!$A:$E,4,0))</f>
        <v/>
      </c>
      <c r="E159" s="3" t="str">
        <f>VLOOKUP($K159,'[1]Patentes Nacionais_UFV'!$A:$E,5,0)</f>
        <v>concedida</v>
      </c>
      <c r="F159" s="3" t="s">
        <v>331</v>
      </c>
      <c r="G159" s="3" t="s">
        <v>7</v>
      </c>
      <c r="H159" s="3" t="s">
        <v>92</v>
      </c>
      <c r="I159" s="3" t="s">
        <v>93</v>
      </c>
      <c r="J159" s="3" t="s">
        <v>10</v>
      </c>
      <c r="K159" s="3" t="s">
        <v>18</v>
      </c>
    </row>
    <row r="160" spans="1:11" ht="33" x14ac:dyDescent="0.25">
      <c r="A160" s="3" t="str">
        <f>VLOOKUP($K160,'[1]Patentes Nacionais_UFV'!$A:$E,1,0)</f>
        <v>BR 10 2013 032722-0</v>
      </c>
      <c r="B160" s="4">
        <f>VLOOKUP($K160,'[1]Patentes Nacionais_UFV'!$A:$E,2,0)</f>
        <v>41627</v>
      </c>
      <c r="C160" s="3" t="str">
        <f>IF(VLOOKUP($K160,'[1]Patentes Nacionais_UFV'!$A:$E,3,0)=0,"",VLOOKUP($K160,'[1]Patentes Nacionais_UFV'!$A:$E,3,0))</f>
        <v>14/04/2020</v>
      </c>
      <c r="D160" s="3" t="str">
        <f>IF(VLOOKUP($K160,'[1]Patentes Nacionais_UFV'!$A:$E,4,0)=0,"",VLOOKUP($K160,'[1]Patentes Nacionais_UFV'!$A:$E,4,0))</f>
        <v/>
      </c>
      <c r="E160" s="3" t="str">
        <f>VLOOKUP($K160,'[1]Patentes Nacionais_UFV'!$A:$E,5,0)</f>
        <v>concedida</v>
      </c>
      <c r="F160" s="3" t="s">
        <v>406</v>
      </c>
      <c r="G160" s="3" t="s">
        <v>7</v>
      </c>
      <c r="H160" s="3" t="s">
        <v>92</v>
      </c>
      <c r="I160" s="3" t="s">
        <v>93</v>
      </c>
      <c r="J160" s="3" t="s">
        <v>10</v>
      </c>
      <c r="K160" s="3" t="s">
        <v>18</v>
      </c>
    </row>
    <row r="161" spans="1:11" ht="33" x14ac:dyDescent="0.25">
      <c r="A161" s="3" t="str">
        <f>VLOOKUP($K161,'[1]Patentes Nacionais_UFV'!$A:$E,1,0)</f>
        <v>BR 10 2013 032722-0</v>
      </c>
      <c r="B161" s="4">
        <f>VLOOKUP($K161,'[1]Patentes Nacionais_UFV'!$A:$E,2,0)</f>
        <v>41627</v>
      </c>
      <c r="C161" s="3" t="str">
        <f>IF(VLOOKUP($K161,'[1]Patentes Nacionais_UFV'!$A:$E,3,0)=0,"",VLOOKUP($K161,'[1]Patentes Nacionais_UFV'!$A:$E,3,0))</f>
        <v>14/04/2020</v>
      </c>
      <c r="D161" s="3" t="str">
        <f>IF(VLOOKUP($K161,'[1]Patentes Nacionais_UFV'!$A:$E,4,0)=0,"",VLOOKUP($K161,'[1]Patentes Nacionais_UFV'!$A:$E,4,0))</f>
        <v/>
      </c>
      <c r="E161" s="3" t="str">
        <f>VLOOKUP($K161,'[1]Patentes Nacionais_UFV'!$A:$E,5,0)</f>
        <v>concedida</v>
      </c>
      <c r="F161" s="3" t="s">
        <v>439</v>
      </c>
      <c r="G161" s="3" t="s">
        <v>7</v>
      </c>
      <c r="H161" s="3" t="s">
        <v>92</v>
      </c>
      <c r="I161" s="3" t="s">
        <v>93</v>
      </c>
      <c r="J161" s="3" t="s">
        <v>10</v>
      </c>
      <c r="K161" s="3" t="s">
        <v>18</v>
      </c>
    </row>
    <row r="162" spans="1:11" ht="33" x14ac:dyDescent="0.25">
      <c r="A162" s="3" t="str">
        <f>VLOOKUP($K162,'[1]Patentes Nacionais_UFV'!$A:$E,1,0)</f>
        <v>BR 10 2013 032722-0</v>
      </c>
      <c r="B162" s="4">
        <f>VLOOKUP($K162,'[1]Patentes Nacionais_UFV'!$A:$E,2,0)</f>
        <v>41627</v>
      </c>
      <c r="C162" s="3" t="str">
        <f>IF(VLOOKUP($K162,'[1]Patentes Nacionais_UFV'!$A:$E,3,0)=0,"",VLOOKUP($K162,'[1]Patentes Nacionais_UFV'!$A:$E,3,0))</f>
        <v>14/04/2020</v>
      </c>
      <c r="D162" s="3" t="str">
        <f>IF(VLOOKUP($K162,'[1]Patentes Nacionais_UFV'!$A:$E,4,0)=0,"",VLOOKUP($K162,'[1]Patentes Nacionais_UFV'!$A:$E,4,0))</f>
        <v/>
      </c>
      <c r="E162" s="3" t="str">
        <f>VLOOKUP($K162,'[1]Patentes Nacionais_UFV'!$A:$E,5,0)</f>
        <v>concedida</v>
      </c>
      <c r="F162" s="3" t="s">
        <v>524</v>
      </c>
      <c r="G162" s="3" t="s">
        <v>7</v>
      </c>
      <c r="H162" s="3" t="s">
        <v>92</v>
      </c>
      <c r="I162" s="3" t="s">
        <v>93</v>
      </c>
      <c r="J162" s="3" t="s">
        <v>10</v>
      </c>
      <c r="K162" s="3" t="s">
        <v>18</v>
      </c>
    </row>
    <row r="163" spans="1:11" ht="33" x14ac:dyDescent="0.25">
      <c r="A163" s="3" t="str">
        <f>VLOOKUP($K163,'[1]Patentes Nacionais_UFV'!$A:$E,1,0)</f>
        <v>BR 10 2013 033663-7</v>
      </c>
      <c r="B163" s="4">
        <f>VLOOKUP($K163,'[1]Patentes Nacionais_UFV'!$A:$E,2,0)</f>
        <v>41635</v>
      </c>
      <c r="C163" s="3" t="str">
        <f>IF(VLOOKUP($K163,'[1]Patentes Nacionais_UFV'!$A:$E,3,0)=0,"",VLOOKUP($K163,'[1]Patentes Nacionais_UFV'!$A:$E,3,0))</f>
        <v/>
      </c>
      <c r="D163" s="3" t="str">
        <f>IF(VLOOKUP($K163,'[1]Patentes Nacionais_UFV'!$A:$E,4,0)=0,"",VLOOKUP($K163,'[1]Patentes Nacionais_UFV'!$A:$E,4,0))</f>
        <v>08/09/2021</v>
      </c>
      <c r="E163" s="3" t="str">
        <f>VLOOKUP($K163,'[1]Patentes Nacionais_UFV'!$A:$E,5,0)</f>
        <v>indeferida</v>
      </c>
      <c r="F163" s="3" t="s">
        <v>288</v>
      </c>
      <c r="G163" s="3" t="s">
        <v>24</v>
      </c>
      <c r="H163" s="3" t="s">
        <v>51</v>
      </c>
      <c r="I163" s="3" t="s">
        <v>52</v>
      </c>
      <c r="J163" s="3" t="s">
        <v>10</v>
      </c>
      <c r="K163" s="3" t="s">
        <v>289</v>
      </c>
    </row>
    <row r="164" spans="1:11" ht="33" x14ac:dyDescent="0.25">
      <c r="A164" s="3" t="str">
        <f>VLOOKUP($K164,'[1]Patentes Nacionais_UFV'!$A:$E,1,0)</f>
        <v>BR 10 2014 001715-1</v>
      </c>
      <c r="B164" s="4">
        <f>VLOOKUP($K164,'[1]Patentes Nacionais_UFV'!$A:$E,2,0)</f>
        <v>41663</v>
      </c>
      <c r="C164" s="3" t="str">
        <f>IF(VLOOKUP($K164,'[1]Patentes Nacionais_UFV'!$A:$E,3,0)=0,"",VLOOKUP($K164,'[1]Patentes Nacionais_UFV'!$A:$E,3,0))</f>
        <v>24/12/2019</v>
      </c>
      <c r="D164" s="3" t="str">
        <f>IF(VLOOKUP($K164,'[1]Patentes Nacionais_UFV'!$A:$E,4,0)=0,"",VLOOKUP($K164,'[1]Patentes Nacionais_UFV'!$A:$E,4,0))</f>
        <v/>
      </c>
      <c r="E164" s="3" t="str">
        <f>VLOOKUP($K164,'[1]Patentes Nacionais_UFV'!$A:$E,5,0)</f>
        <v>concedida</v>
      </c>
      <c r="F164" s="3" t="s">
        <v>107</v>
      </c>
      <c r="G164" s="3" t="s">
        <v>32</v>
      </c>
      <c r="H164" s="3" t="s">
        <v>43</v>
      </c>
      <c r="I164" s="3" t="s">
        <v>44</v>
      </c>
      <c r="J164" s="3" t="s">
        <v>10</v>
      </c>
      <c r="K164" s="3" t="s">
        <v>111</v>
      </c>
    </row>
    <row r="165" spans="1:11" x14ac:dyDescent="0.25">
      <c r="A165" s="3" t="str">
        <f>VLOOKUP($K165,'[1]Patentes Nacionais_UFV'!$A:$E,1,0)</f>
        <v>BR 10 2014 001715-1</v>
      </c>
      <c r="B165" s="4">
        <f>VLOOKUP($K165,'[1]Patentes Nacionais_UFV'!$A:$E,2,0)</f>
        <v>41663</v>
      </c>
      <c r="C165" s="3" t="str">
        <f>IF(VLOOKUP($K165,'[1]Patentes Nacionais_UFV'!$A:$E,3,0)=0,"",VLOOKUP($K165,'[1]Patentes Nacionais_UFV'!$A:$E,3,0))</f>
        <v>24/12/2019</v>
      </c>
      <c r="D165" s="3" t="str">
        <f>IF(VLOOKUP($K165,'[1]Patentes Nacionais_UFV'!$A:$E,4,0)=0,"",VLOOKUP($K165,'[1]Patentes Nacionais_UFV'!$A:$E,4,0))</f>
        <v/>
      </c>
      <c r="E165" s="3" t="str">
        <f>VLOOKUP($K165,'[1]Patentes Nacionais_UFV'!$A:$E,5,0)</f>
        <v>concedida</v>
      </c>
      <c r="F165" s="3" t="s">
        <v>112</v>
      </c>
      <c r="G165" s="3" t="s">
        <v>24</v>
      </c>
      <c r="H165" s="3" t="s">
        <v>113</v>
      </c>
      <c r="I165" s="3" t="s">
        <v>114</v>
      </c>
      <c r="J165" s="3" t="s">
        <v>10</v>
      </c>
      <c r="K165" s="3" t="s">
        <v>111</v>
      </c>
    </row>
    <row r="166" spans="1:11" ht="33" x14ac:dyDescent="0.25">
      <c r="A166" s="3" t="str">
        <f>VLOOKUP($K166,'[1]Patentes Nacionais_UFV'!$A:$E,1,0)</f>
        <v>BR 10 2014 001715-1</v>
      </c>
      <c r="B166" s="4">
        <f>VLOOKUP($K166,'[1]Patentes Nacionais_UFV'!$A:$E,2,0)</f>
        <v>41663</v>
      </c>
      <c r="C166" s="3" t="str">
        <f>IF(VLOOKUP($K166,'[1]Patentes Nacionais_UFV'!$A:$E,3,0)=0,"",VLOOKUP($K166,'[1]Patentes Nacionais_UFV'!$A:$E,3,0))</f>
        <v>24/12/2019</v>
      </c>
      <c r="D166" s="3" t="str">
        <f>IF(VLOOKUP($K166,'[1]Patentes Nacionais_UFV'!$A:$E,4,0)=0,"",VLOOKUP($K166,'[1]Patentes Nacionais_UFV'!$A:$E,4,0))</f>
        <v/>
      </c>
      <c r="E166" s="3" t="str">
        <f>VLOOKUP($K166,'[1]Patentes Nacionais_UFV'!$A:$E,5,0)</f>
        <v>concedida</v>
      </c>
      <c r="F166" s="3" t="s">
        <v>164</v>
      </c>
      <c r="G166" s="3" t="s">
        <v>32</v>
      </c>
      <c r="H166" s="3" t="s">
        <v>43</v>
      </c>
      <c r="I166" s="3" t="s">
        <v>44</v>
      </c>
      <c r="J166" s="3" t="s">
        <v>10</v>
      </c>
      <c r="K166" s="3" t="s">
        <v>111</v>
      </c>
    </row>
    <row r="167" spans="1:11" ht="33" x14ac:dyDescent="0.25">
      <c r="A167" s="3" t="str">
        <f>VLOOKUP($K167,'[1]Patentes Nacionais_UFV'!$A:$E,1,0)</f>
        <v>BR 10 2014 001715-1</v>
      </c>
      <c r="B167" s="4">
        <f>VLOOKUP($K167,'[1]Patentes Nacionais_UFV'!$A:$E,2,0)</f>
        <v>41663</v>
      </c>
      <c r="C167" s="3" t="str">
        <f>IF(VLOOKUP($K167,'[1]Patentes Nacionais_UFV'!$A:$E,3,0)=0,"",VLOOKUP($K167,'[1]Patentes Nacionais_UFV'!$A:$E,3,0))</f>
        <v>24/12/2019</v>
      </c>
      <c r="D167" s="3" t="str">
        <f>IF(VLOOKUP($K167,'[1]Patentes Nacionais_UFV'!$A:$E,4,0)=0,"",VLOOKUP($K167,'[1]Patentes Nacionais_UFV'!$A:$E,4,0))</f>
        <v/>
      </c>
      <c r="E167" s="3" t="str">
        <f>VLOOKUP($K167,'[1]Patentes Nacionais_UFV'!$A:$E,5,0)</f>
        <v>concedida</v>
      </c>
      <c r="F167" s="3" t="s">
        <v>349</v>
      </c>
      <c r="G167" s="3" t="s">
        <v>32</v>
      </c>
      <c r="H167" s="3" t="s">
        <v>43</v>
      </c>
      <c r="I167" s="3" t="s">
        <v>44</v>
      </c>
      <c r="J167" s="3" t="s">
        <v>10</v>
      </c>
      <c r="K167" s="3" t="s">
        <v>111</v>
      </c>
    </row>
    <row r="168" spans="1:11" ht="33" x14ac:dyDescent="0.25">
      <c r="A168" s="3" t="str">
        <f>VLOOKUP($K168,'[1]Patentes Nacionais_UFV'!$A:$E,1,0)</f>
        <v>BR 10 2014 004548-1</v>
      </c>
      <c r="B168" s="4">
        <f>VLOOKUP($K168,'[1]Patentes Nacionais_UFV'!$A:$E,2,0)</f>
        <v>41696</v>
      </c>
      <c r="C168" s="3" t="str">
        <f>IF(VLOOKUP($K168,'[1]Patentes Nacionais_UFV'!$A:$E,3,0)=0,"",VLOOKUP($K168,'[1]Patentes Nacionais_UFV'!$A:$E,3,0))</f>
        <v>11/01/2022</v>
      </c>
      <c r="D168" s="3" t="str">
        <f>IF(VLOOKUP($K168,'[1]Patentes Nacionais_UFV'!$A:$E,4,0)=0,"",VLOOKUP($K168,'[1]Patentes Nacionais_UFV'!$A:$E,4,0))</f>
        <v/>
      </c>
      <c r="E168" s="3" t="str">
        <f>VLOOKUP($K168,'[1]Patentes Nacionais_UFV'!$A:$E,5,0)</f>
        <v>concedida</v>
      </c>
      <c r="F168" s="3" t="s">
        <v>327</v>
      </c>
      <c r="G168" s="3" t="s">
        <v>32</v>
      </c>
      <c r="H168" s="3" t="s">
        <v>43</v>
      </c>
      <c r="I168" s="3" t="s">
        <v>44</v>
      </c>
      <c r="J168" s="3" t="s">
        <v>10</v>
      </c>
      <c r="K168" s="3" t="s">
        <v>328</v>
      </c>
    </row>
    <row r="169" spans="1:11" ht="33" x14ac:dyDescent="0.25">
      <c r="A169" s="3" t="str">
        <f>VLOOKUP($K169,'[1]Patentes Nacionais_UFV'!$A:$E,1,0)</f>
        <v>BR 10 2014 004485-0</v>
      </c>
      <c r="B169" s="4">
        <f>VLOOKUP($K169,'[1]Patentes Nacionais_UFV'!$A:$E,2,0)</f>
        <v>41696</v>
      </c>
      <c r="C169" s="3" t="str">
        <f>IF(VLOOKUP($K169,'[1]Patentes Nacionais_UFV'!$A:$E,3,0)=0,"",VLOOKUP($K169,'[1]Patentes Nacionais_UFV'!$A:$E,3,0))</f>
        <v>23/03/2021</v>
      </c>
      <c r="D169" s="3" t="str">
        <f>IF(VLOOKUP($K169,'[1]Patentes Nacionais_UFV'!$A:$E,4,0)=0,"",VLOOKUP($K169,'[1]Patentes Nacionais_UFV'!$A:$E,4,0))</f>
        <v/>
      </c>
      <c r="E169" s="3" t="str">
        <f>VLOOKUP($K169,'[1]Patentes Nacionais_UFV'!$A:$E,5,0)</f>
        <v>concedida</v>
      </c>
      <c r="F169" s="3" t="s">
        <v>450</v>
      </c>
      <c r="G169" s="3" t="s">
        <v>32</v>
      </c>
      <c r="H169" s="3" t="s">
        <v>33</v>
      </c>
      <c r="I169" s="3" t="s">
        <v>34</v>
      </c>
      <c r="J169" s="3" t="s">
        <v>10</v>
      </c>
      <c r="K169" s="3" t="s">
        <v>454</v>
      </c>
    </row>
    <row r="170" spans="1:11" ht="33" x14ac:dyDescent="0.25">
      <c r="A170" s="3" t="str">
        <f>VLOOKUP($K170,'[1]Patentes Nacionais_UFV'!$A:$E,1,0)</f>
        <v>BR 10 2014 004485-0</v>
      </c>
      <c r="B170" s="4">
        <f>VLOOKUP($K170,'[1]Patentes Nacionais_UFV'!$A:$E,2,0)</f>
        <v>41696</v>
      </c>
      <c r="C170" s="3" t="str">
        <f>IF(VLOOKUP($K170,'[1]Patentes Nacionais_UFV'!$A:$E,3,0)=0,"",VLOOKUP($K170,'[1]Patentes Nacionais_UFV'!$A:$E,3,0))</f>
        <v>23/03/2021</v>
      </c>
      <c r="D170" s="3" t="str">
        <f>IF(VLOOKUP($K170,'[1]Patentes Nacionais_UFV'!$A:$E,4,0)=0,"",VLOOKUP($K170,'[1]Patentes Nacionais_UFV'!$A:$E,4,0))</f>
        <v/>
      </c>
      <c r="E170" s="3" t="str">
        <f>VLOOKUP($K170,'[1]Patentes Nacionais_UFV'!$A:$E,5,0)</f>
        <v>concedida</v>
      </c>
      <c r="F170" s="3" t="s">
        <v>511</v>
      </c>
      <c r="G170" s="3" t="s">
        <v>32</v>
      </c>
      <c r="H170" s="3" t="s">
        <v>33</v>
      </c>
      <c r="I170" s="3" t="s">
        <v>34</v>
      </c>
      <c r="J170" s="3" t="s">
        <v>10</v>
      </c>
      <c r="K170" s="3" t="s">
        <v>454</v>
      </c>
    </row>
    <row r="171" spans="1:11" ht="33" x14ac:dyDescent="0.25">
      <c r="A171" s="3" t="str">
        <f>VLOOKUP($K171,'[1]Patentes Nacionais_UFV'!$A:$E,1,0)</f>
        <v>BR 10 2014 008768-0</v>
      </c>
      <c r="B171" s="4">
        <f>VLOOKUP($K171,'[1]Patentes Nacionais_UFV'!$A:$E,2,0)</f>
        <v>41740</v>
      </c>
      <c r="C171" s="3" t="str">
        <f>IF(VLOOKUP($K171,'[1]Patentes Nacionais_UFV'!$A:$E,3,0)=0,"",VLOOKUP($K171,'[1]Patentes Nacionais_UFV'!$A:$E,3,0))</f>
        <v/>
      </c>
      <c r="D171" s="3" t="str">
        <f>IF(VLOOKUP($K171,'[1]Patentes Nacionais_UFV'!$A:$E,4,0)=0,"",VLOOKUP($K171,'[1]Patentes Nacionais_UFV'!$A:$E,4,0))</f>
        <v/>
      </c>
      <c r="E171" s="3" t="str">
        <f>VLOOKUP($K171,'[1]Patentes Nacionais_UFV'!$A:$E,5,0)</f>
        <v>requerida</v>
      </c>
      <c r="F171" s="3" t="s">
        <v>31</v>
      </c>
      <c r="G171" s="3" t="s">
        <v>32</v>
      </c>
      <c r="H171" s="3" t="s">
        <v>33</v>
      </c>
      <c r="I171" s="3" t="s">
        <v>34</v>
      </c>
      <c r="J171" s="3" t="s">
        <v>10</v>
      </c>
      <c r="K171" s="3" t="s">
        <v>36</v>
      </c>
    </row>
    <row r="172" spans="1:11" ht="33" x14ac:dyDescent="0.25">
      <c r="A172" s="3" t="str">
        <f>VLOOKUP($K172,'[1]Patentes Nacionais_UFV'!$A:$E,1,0)</f>
        <v>BR 10 2014 018188-1</v>
      </c>
      <c r="B172" s="4">
        <f>VLOOKUP($K172,'[1]Patentes Nacionais_UFV'!$A:$E,2,0)</f>
        <v>41822</v>
      </c>
      <c r="C172" s="3" t="str">
        <f>IF(VLOOKUP($K172,'[1]Patentes Nacionais_UFV'!$A:$E,3,0)=0,"",VLOOKUP($K172,'[1]Patentes Nacionais_UFV'!$A:$E,3,0))</f>
        <v/>
      </c>
      <c r="D172" s="3" t="str">
        <f>IF(VLOOKUP($K172,'[1]Patentes Nacionais_UFV'!$A:$E,4,0)=0,"",VLOOKUP($K172,'[1]Patentes Nacionais_UFV'!$A:$E,4,0))</f>
        <v/>
      </c>
      <c r="E172" s="3" t="str">
        <f>VLOOKUP($K172,'[1]Patentes Nacionais_UFV'!$A:$E,5,0)</f>
        <v>requerida</v>
      </c>
      <c r="F172" s="3" t="s">
        <v>281</v>
      </c>
      <c r="G172" s="3" t="s">
        <v>32</v>
      </c>
      <c r="H172" s="3" t="s">
        <v>33</v>
      </c>
      <c r="I172" s="3" t="s">
        <v>34</v>
      </c>
      <c r="J172" s="3" t="s">
        <v>10</v>
      </c>
      <c r="K172" s="3" t="s">
        <v>282</v>
      </c>
    </row>
    <row r="173" spans="1:11" ht="33" x14ac:dyDescent="0.25">
      <c r="A173" s="3" t="str">
        <f>VLOOKUP($K173,'[1]Patentes Nacionais_UFV'!$A:$E,1,0)</f>
        <v>BR 10 2014 020330-3</v>
      </c>
      <c r="B173" s="4">
        <f>VLOOKUP($K173,'[1]Patentes Nacionais_UFV'!$A:$E,2,0)</f>
        <v>41869</v>
      </c>
      <c r="C173" s="3" t="str">
        <f>IF(VLOOKUP($K173,'[1]Patentes Nacionais_UFV'!$A:$E,3,0)=0,"",VLOOKUP($K173,'[1]Patentes Nacionais_UFV'!$A:$E,3,0))</f>
        <v/>
      </c>
      <c r="D173" s="3" t="str">
        <f>IF(VLOOKUP($K173,'[1]Patentes Nacionais_UFV'!$A:$E,4,0)=0,"",VLOOKUP($K173,'[1]Patentes Nacionais_UFV'!$A:$E,4,0))</f>
        <v/>
      </c>
      <c r="E173" s="3" t="str">
        <f>VLOOKUP($K173,'[1]Patentes Nacionais_UFV'!$A:$E,5,0)</f>
        <v>requerida</v>
      </c>
      <c r="F173" s="3" t="s">
        <v>354</v>
      </c>
      <c r="G173" s="3" t="s">
        <v>272</v>
      </c>
      <c r="I173" s="3" t="s">
        <v>273</v>
      </c>
      <c r="J173" s="3" t="s">
        <v>151</v>
      </c>
      <c r="K173" s="3" t="s">
        <v>355</v>
      </c>
    </row>
    <row r="174" spans="1:11" ht="33" x14ac:dyDescent="0.25">
      <c r="A174" s="3" t="str">
        <f>VLOOKUP($K174,'[1]Patentes Nacionais_UFV'!$A:$E,1,0)</f>
        <v>BR 10 2014 023262-1</v>
      </c>
      <c r="B174" s="4">
        <f>VLOOKUP($K174,'[1]Patentes Nacionais_UFV'!$A:$E,2,0)</f>
        <v>41901</v>
      </c>
      <c r="C174" s="3" t="str">
        <f>IF(VLOOKUP($K174,'[1]Patentes Nacionais_UFV'!$A:$E,3,0)=0,"",VLOOKUP($K174,'[1]Patentes Nacionais_UFV'!$A:$E,3,0))</f>
        <v>14/02/2023</v>
      </c>
      <c r="D174" s="3" t="str">
        <f>IF(VLOOKUP($K174,'[1]Patentes Nacionais_UFV'!$A:$E,4,0)=0,"",VLOOKUP($K174,'[1]Patentes Nacionais_UFV'!$A:$E,4,0))</f>
        <v/>
      </c>
      <c r="E174" s="3" t="str">
        <f>VLOOKUP($K174,'[1]Patentes Nacionais_UFV'!$A:$E,5,0)</f>
        <v>concedida</v>
      </c>
      <c r="F174" s="3" t="s">
        <v>205</v>
      </c>
      <c r="G174" s="3" t="s">
        <v>32</v>
      </c>
      <c r="H174" s="3" t="s">
        <v>43</v>
      </c>
      <c r="I174" s="3" t="s">
        <v>44</v>
      </c>
      <c r="J174" s="3" t="s">
        <v>10</v>
      </c>
      <c r="K174" s="3" t="s">
        <v>207</v>
      </c>
    </row>
    <row r="175" spans="1:11" ht="33" x14ac:dyDescent="0.25">
      <c r="A175" s="3" t="str">
        <f>VLOOKUP($K175,'[1]Patentes Nacionais_UFV'!$A:$E,1,0)</f>
        <v>BR 10 2014 025903-1</v>
      </c>
      <c r="B175" s="4">
        <f>VLOOKUP($K175,'[1]Patentes Nacionais_UFV'!$A:$E,2,0)</f>
        <v>41929</v>
      </c>
      <c r="C175" s="3" t="str">
        <f>IF(VLOOKUP($K175,'[1]Patentes Nacionais_UFV'!$A:$E,3,0)=0,"",VLOOKUP($K175,'[1]Patentes Nacionais_UFV'!$A:$E,3,0))</f>
        <v/>
      </c>
      <c r="D175" s="3" t="str">
        <f>IF(VLOOKUP($K175,'[1]Patentes Nacionais_UFV'!$A:$E,4,0)=0,"",VLOOKUP($K175,'[1]Patentes Nacionais_UFV'!$A:$E,4,0))</f>
        <v>06/04/2021</v>
      </c>
      <c r="E175" s="3" t="str">
        <f>VLOOKUP($K175,'[1]Patentes Nacionais_UFV'!$A:$E,5,0)</f>
        <v>requerida</v>
      </c>
      <c r="F175" s="3" t="s">
        <v>205</v>
      </c>
      <c r="G175" s="3" t="s">
        <v>32</v>
      </c>
      <c r="H175" s="3" t="s">
        <v>43</v>
      </c>
      <c r="I175" s="3" t="s">
        <v>44</v>
      </c>
      <c r="J175" s="3" t="s">
        <v>10</v>
      </c>
      <c r="K175" s="3" t="s">
        <v>208</v>
      </c>
    </row>
    <row r="176" spans="1:11" ht="33" x14ac:dyDescent="0.25">
      <c r="A176" s="3" t="str">
        <f>VLOOKUP($K176,'[1]Patentes Nacionais_UFV'!$A:$E,1,0)</f>
        <v>BR 10 2014 031759-7</v>
      </c>
      <c r="B176" s="4">
        <f>VLOOKUP($K176,'[1]Patentes Nacionais_UFV'!$A:$E,2,0)</f>
        <v>41991</v>
      </c>
      <c r="C176" s="3" t="str">
        <f>IF(VLOOKUP($K176,'[1]Patentes Nacionais_UFV'!$A:$E,3,0)=0,"",VLOOKUP($K176,'[1]Patentes Nacionais_UFV'!$A:$E,3,0))</f>
        <v>23/11/2021</v>
      </c>
      <c r="D176" s="3" t="str">
        <f>IF(VLOOKUP($K176,'[1]Patentes Nacionais_UFV'!$A:$E,4,0)=0,"",VLOOKUP($K176,'[1]Patentes Nacionais_UFV'!$A:$E,4,0))</f>
        <v/>
      </c>
      <c r="E176" s="3" t="str">
        <f>VLOOKUP($K176,'[1]Patentes Nacionais_UFV'!$A:$E,5,0)</f>
        <v>concedida</v>
      </c>
      <c r="F176" s="3" t="s">
        <v>46</v>
      </c>
      <c r="G176" s="3" t="s">
        <v>32</v>
      </c>
      <c r="H176" s="3" t="s">
        <v>47</v>
      </c>
      <c r="I176" s="3" t="s">
        <v>48</v>
      </c>
      <c r="J176" s="3" t="s">
        <v>10</v>
      </c>
      <c r="K176" s="3" t="s">
        <v>49</v>
      </c>
    </row>
    <row r="177" spans="1:11" ht="33" x14ac:dyDescent="0.25">
      <c r="A177" s="3" t="str">
        <f>VLOOKUP($K177,'[1]Patentes Nacionais_UFV'!$A:$E,1,0)</f>
        <v>BR 10 2014 031759-7</v>
      </c>
      <c r="B177" s="4">
        <f>VLOOKUP($K177,'[1]Patentes Nacionais_UFV'!$A:$E,2,0)</f>
        <v>41991</v>
      </c>
      <c r="C177" s="3" t="str">
        <f>IF(VLOOKUP($K177,'[1]Patentes Nacionais_UFV'!$A:$E,3,0)=0,"",VLOOKUP($K177,'[1]Patentes Nacionais_UFV'!$A:$E,3,0))</f>
        <v>23/11/2021</v>
      </c>
      <c r="D177" s="3" t="str">
        <f>IF(VLOOKUP($K177,'[1]Patentes Nacionais_UFV'!$A:$E,4,0)=0,"",VLOOKUP($K177,'[1]Patentes Nacionais_UFV'!$A:$E,4,0))</f>
        <v/>
      </c>
      <c r="E177" s="3" t="str">
        <f>VLOOKUP($K177,'[1]Patentes Nacionais_UFV'!$A:$E,5,0)</f>
        <v>concedida</v>
      </c>
      <c r="F177" s="3" t="s">
        <v>153</v>
      </c>
      <c r="G177" s="3" t="s">
        <v>32</v>
      </c>
      <c r="H177" s="3" t="s">
        <v>47</v>
      </c>
      <c r="I177" s="3" t="s">
        <v>48</v>
      </c>
      <c r="J177" s="3" t="s">
        <v>10</v>
      </c>
      <c r="K177" s="3" t="s">
        <v>49</v>
      </c>
    </row>
    <row r="178" spans="1:11" ht="33" x14ac:dyDescent="0.25">
      <c r="A178" s="3" t="str">
        <f>VLOOKUP($K178,'[1]Patentes Nacionais_UFV'!$A:$E,1,0)</f>
        <v>BR 10 2014 031753-8</v>
      </c>
      <c r="B178" s="4">
        <f>VLOOKUP($K178,'[1]Patentes Nacionais_UFV'!$A:$E,2,0)</f>
        <v>41991</v>
      </c>
      <c r="C178" s="3" t="str">
        <f>IF(VLOOKUP($K178,'[1]Patentes Nacionais_UFV'!$A:$E,3,0)=0,"",VLOOKUP($K178,'[1]Patentes Nacionais_UFV'!$A:$E,3,0))</f>
        <v>17/08/2021</v>
      </c>
      <c r="D178" s="3" t="str">
        <f>IF(VLOOKUP($K178,'[1]Patentes Nacionais_UFV'!$A:$E,4,0)=0,"",VLOOKUP($K178,'[1]Patentes Nacionais_UFV'!$A:$E,4,0))</f>
        <v/>
      </c>
      <c r="E178" s="3" t="str">
        <f>VLOOKUP($K178,'[1]Patentes Nacionais_UFV'!$A:$E,5,0)</f>
        <v>concedida</v>
      </c>
      <c r="F178" s="3" t="s">
        <v>205</v>
      </c>
      <c r="G178" s="3" t="s">
        <v>32</v>
      </c>
      <c r="H178" s="3" t="s">
        <v>43</v>
      </c>
      <c r="I178" s="3" t="s">
        <v>44</v>
      </c>
      <c r="J178" s="3" t="s">
        <v>10</v>
      </c>
      <c r="K178" s="3" t="s">
        <v>209</v>
      </c>
    </row>
    <row r="179" spans="1:11" ht="33" x14ac:dyDescent="0.25">
      <c r="A179" s="3" t="str">
        <f>VLOOKUP($K179,'[1]Patentes Nacionais_UFV'!$A:$E,1,0)</f>
        <v>BR 10 2014 031750-3</v>
      </c>
      <c r="B179" s="4">
        <f>VLOOKUP($K179,'[1]Patentes Nacionais_UFV'!$A:$E,2,0)</f>
        <v>41991</v>
      </c>
      <c r="C179" s="3" t="str">
        <f>IF(VLOOKUP($K179,'[1]Patentes Nacionais_UFV'!$A:$E,3,0)=0,"",VLOOKUP($K179,'[1]Patentes Nacionais_UFV'!$A:$E,3,0))</f>
        <v/>
      </c>
      <c r="D179" s="3" t="str">
        <f>IF(VLOOKUP($K179,'[1]Patentes Nacionais_UFV'!$A:$E,4,0)=0,"",VLOOKUP($K179,'[1]Patentes Nacionais_UFV'!$A:$E,4,0))</f>
        <v/>
      </c>
      <c r="E179" s="3" t="str">
        <f>VLOOKUP($K179,'[1]Patentes Nacionais_UFV'!$A:$E,5,0)</f>
        <v>arquivada</v>
      </c>
      <c r="F179" s="3" t="s">
        <v>299</v>
      </c>
      <c r="G179" s="3" t="s">
        <v>24</v>
      </c>
      <c r="H179" s="3" t="s">
        <v>28</v>
      </c>
      <c r="I179" s="3" t="s">
        <v>29</v>
      </c>
      <c r="J179" s="3" t="s">
        <v>10</v>
      </c>
      <c r="K179" s="3" t="s">
        <v>300</v>
      </c>
    </row>
    <row r="180" spans="1:11" ht="33" x14ac:dyDescent="0.25">
      <c r="A180" s="3" t="str">
        <f>VLOOKUP($K180,'[1]Patentes Nacionais_UFV'!$A:$E,1,0)</f>
        <v>BR 10 2015 007046-2</v>
      </c>
      <c r="B180" s="4">
        <f>VLOOKUP($K180,'[1]Patentes Nacionais_UFV'!$A:$E,2,0)</f>
        <v>42093</v>
      </c>
      <c r="C180" s="3" t="str">
        <f>IF(VLOOKUP($K180,'[1]Patentes Nacionais_UFV'!$A:$E,3,0)=0,"",VLOOKUP($K180,'[1]Patentes Nacionais_UFV'!$A:$E,3,0))</f>
        <v>11/04/2023</v>
      </c>
      <c r="D180" s="3" t="str">
        <f>IF(VLOOKUP($K180,'[1]Patentes Nacionais_UFV'!$A:$E,4,0)=0,"",VLOOKUP($K180,'[1]Patentes Nacionais_UFV'!$A:$E,4,0))</f>
        <v/>
      </c>
      <c r="E180" s="3" t="str">
        <f>VLOOKUP($K180,'[1]Patentes Nacionais_UFV'!$A:$E,5,0)</f>
        <v>concedida</v>
      </c>
      <c r="F180" s="3" t="s">
        <v>202</v>
      </c>
      <c r="G180" s="3" t="s">
        <v>7</v>
      </c>
      <c r="H180" s="3" t="s">
        <v>92</v>
      </c>
      <c r="I180" s="3" t="s">
        <v>93</v>
      </c>
      <c r="J180" s="3" t="s">
        <v>10</v>
      </c>
      <c r="K180" s="3" t="s">
        <v>203</v>
      </c>
    </row>
    <row r="181" spans="1:11" ht="33" x14ac:dyDescent="0.25">
      <c r="A181" s="3" t="str">
        <f>VLOOKUP($K181,'[1]Patentes Nacionais_UFV'!$A:$E,1,0)</f>
        <v>BR 10 2015 008336-0</v>
      </c>
      <c r="B181" s="4">
        <f>VLOOKUP($K181,'[1]Patentes Nacionais_UFV'!$A:$E,2,0)</f>
        <v>42108</v>
      </c>
      <c r="C181" s="3" t="str">
        <f>IF(VLOOKUP($K181,'[1]Patentes Nacionais_UFV'!$A:$E,3,0)=0,"",VLOOKUP($K181,'[1]Patentes Nacionais_UFV'!$A:$E,3,0))</f>
        <v>25/04/2023</v>
      </c>
      <c r="D181" s="3" t="str">
        <f>IF(VLOOKUP($K181,'[1]Patentes Nacionais_UFV'!$A:$E,4,0)=0,"",VLOOKUP($K181,'[1]Patentes Nacionais_UFV'!$A:$E,4,0))</f>
        <v/>
      </c>
      <c r="E181" s="3" t="str">
        <f>VLOOKUP($K181,'[1]Patentes Nacionais_UFV'!$A:$E,5,0)</f>
        <v>concedida</v>
      </c>
      <c r="F181" s="3" t="s">
        <v>386</v>
      </c>
      <c r="G181" s="3" t="s">
        <v>7</v>
      </c>
      <c r="H181" s="3" t="s">
        <v>136</v>
      </c>
      <c r="I181" s="3" t="s">
        <v>137</v>
      </c>
      <c r="J181" s="3" t="s">
        <v>10</v>
      </c>
      <c r="K181" s="3" t="s">
        <v>388</v>
      </c>
    </row>
    <row r="182" spans="1:11" ht="33" x14ac:dyDescent="0.25">
      <c r="A182" s="3" t="str">
        <f>VLOOKUP($K182,'[1]Patentes Nacionais_UFV'!$A:$E,1,0)</f>
        <v>BR 10 2015 011559-8</v>
      </c>
      <c r="B182" s="4">
        <f>VLOOKUP($K182,'[1]Patentes Nacionais_UFV'!$A:$E,2,0)</f>
        <v>42144</v>
      </c>
      <c r="C182" s="3" t="str">
        <f>IF(VLOOKUP($K182,'[1]Patentes Nacionais_UFV'!$A:$E,3,0)=0,"",VLOOKUP($K182,'[1]Patentes Nacionais_UFV'!$A:$E,3,0))</f>
        <v>17/08/2021</v>
      </c>
      <c r="D182" s="3" t="str">
        <f>IF(VLOOKUP($K182,'[1]Patentes Nacionais_UFV'!$A:$E,4,0)=0,"",VLOOKUP($K182,'[1]Patentes Nacionais_UFV'!$A:$E,4,0))</f>
        <v/>
      </c>
      <c r="E182" s="3" t="str">
        <f>VLOOKUP($K182,'[1]Patentes Nacionais_UFV'!$A:$E,5,0)</f>
        <v>concedida</v>
      </c>
      <c r="F182" s="3" t="s">
        <v>356</v>
      </c>
      <c r="G182" s="3" t="s">
        <v>32</v>
      </c>
      <c r="H182" s="3" t="s">
        <v>43</v>
      </c>
      <c r="I182" s="3" t="s">
        <v>44</v>
      </c>
      <c r="J182" s="3" t="s">
        <v>10</v>
      </c>
      <c r="K182" s="3" t="s">
        <v>357</v>
      </c>
    </row>
    <row r="183" spans="1:11" ht="33" x14ac:dyDescent="0.25">
      <c r="A183" s="3" t="str">
        <f>VLOOKUP($K183,'[1]Patentes Nacionais_UFV'!$A:$E,1,0)</f>
        <v>BR 10 2015 011559-8</v>
      </c>
      <c r="B183" s="4">
        <f>VLOOKUP($K183,'[1]Patentes Nacionais_UFV'!$A:$E,2,0)</f>
        <v>42144</v>
      </c>
      <c r="C183" s="3" t="str">
        <f>IF(VLOOKUP($K183,'[1]Patentes Nacionais_UFV'!$A:$E,3,0)=0,"",VLOOKUP($K183,'[1]Patentes Nacionais_UFV'!$A:$E,3,0))</f>
        <v>17/08/2021</v>
      </c>
      <c r="D183" s="3" t="str">
        <f>IF(VLOOKUP($K183,'[1]Patentes Nacionais_UFV'!$A:$E,4,0)=0,"",VLOOKUP($K183,'[1]Patentes Nacionais_UFV'!$A:$E,4,0))</f>
        <v/>
      </c>
      <c r="E183" s="3" t="str">
        <f>VLOOKUP($K183,'[1]Patentes Nacionais_UFV'!$A:$E,5,0)</f>
        <v>concedida</v>
      </c>
      <c r="F183" s="3" t="s">
        <v>390</v>
      </c>
      <c r="G183" s="3" t="s">
        <v>32</v>
      </c>
      <c r="H183" s="3" t="s">
        <v>43</v>
      </c>
      <c r="I183" s="3" t="s">
        <v>44</v>
      </c>
      <c r="J183" s="3" t="s">
        <v>10</v>
      </c>
      <c r="K183" s="3" t="s">
        <v>357</v>
      </c>
    </row>
    <row r="184" spans="1:11" ht="33" x14ac:dyDescent="0.25">
      <c r="A184" s="3" t="str">
        <f>VLOOKUP($K184,'[1]Patentes Nacionais_UFV'!$A:$E,1,0)</f>
        <v>BR 10 2015 024092-9</v>
      </c>
      <c r="B184" s="4">
        <f>VLOOKUP($K184,'[1]Patentes Nacionais_UFV'!$A:$E,2,0)</f>
        <v>42265</v>
      </c>
      <c r="C184" s="3" t="str">
        <f>IF(VLOOKUP($K184,'[1]Patentes Nacionais_UFV'!$A:$E,3,0)=0,"",VLOOKUP($K184,'[1]Patentes Nacionais_UFV'!$A:$E,3,0))</f>
        <v>07/12/2021</v>
      </c>
      <c r="D184" s="3" t="str">
        <f>IF(VLOOKUP($K184,'[1]Patentes Nacionais_UFV'!$A:$E,4,0)=0,"",VLOOKUP($K184,'[1]Patentes Nacionais_UFV'!$A:$E,4,0))</f>
        <v/>
      </c>
      <c r="E184" s="3" t="str">
        <f>VLOOKUP($K184,'[1]Patentes Nacionais_UFV'!$A:$E,5,0)</f>
        <v>concedida</v>
      </c>
      <c r="F184" s="3" t="s">
        <v>274</v>
      </c>
      <c r="G184" s="3" t="s">
        <v>7</v>
      </c>
      <c r="H184" s="3" t="s">
        <v>8</v>
      </c>
      <c r="I184" s="3" t="s">
        <v>9</v>
      </c>
      <c r="J184" s="3" t="s">
        <v>10</v>
      </c>
      <c r="K184" s="3" t="s">
        <v>275</v>
      </c>
    </row>
    <row r="185" spans="1:11" ht="33" x14ac:dyDescent="0.25">
      <c r="A185" s="3" t="str">
        <f>VLOOKUP($K185,'[1]Patentes Nacionais_UFV'!$A:$E,1,0)</f>
        <v>BR 13 2015 029833-0</v>
      </c>
      <c r="B185" s="4">
        <f>VLOOKUP($K185,'[1]Patentes Nacionais_UFV'!$A:$E,2,0)</f>
        <v>42335</v>
      </c>
      <c r="C185" s="3" t="str">
        <f>IF(VLOOKUP($K185,'[1]Patentes Nacionais_UFV'!$A:$E,3,0)=0,"",VLOOKUP($K185,'[1]Patentes Nacionais_UFV'!$A:$E,3,0))</f>
        <v>07/02/2023</v>
      </c>
      <c r="D185" s="3" t="str">
        <f>IF(VLOOKUP($K185,'[1]Patentes Nacionais_UFV'!$A:$E,4,0)=0,"",VLOOKUP($K185,'[1]Patentes Nacionais_UFV'!$A:$E,4,0))</f>
        <v/>
      </c>
      <c r="E185" s="3" t="str">
        <f>VLOOKUP($K185,'[1]Patentes Nacionais_UFV'!$A:$E,5,0)</f>
        <v>concedida</v>
      </c>
      <c r="F185" s="3" t="s">
        <v>327</v>
      </c>
      <c r="G185" s="3" t="s">
        <v>32</v>
      </c>
      <c r="H185" s="3" t="s">
        <v>43</v>
      </c>
      <c r="I185" s="3" t="s">
        <v>44</v>
      </c>
      <c r="J185" s="3" t="s">
        <v>10</v>
      </c>
      <c r="K185" s="3" t="s">
        <v>329</v>
      </c>
    </row>
    <row r="186" spans="1:11" x14ac:dyDescent="0.25">
      <c r="A186" s="3" t="str">
        <f>VLOOKUP($K186,'[1]Patentes Nacionais_UFV'!$A:$E,1,0)</f>
        <v>BR 13 2015 029833-0</v>
      </c>
      <c r="B186" s="4">
        <f>VLOOKUP($K186,'[1]Patentes Nacionais_UFV'!$A:$E,2,0)</f>
        <v>42335</v>
      </c>
      <c r="C186" s="3" t="str">
        <f>IF(VLOOKUP($K186,'[1]Patentes Nacionais_UFV'!$A:$E,3,0)=0,"",VLOOKUP($K186,'[1]Patentes Nacionais_UFV'!$A:$E,3,0))</f>
        <v>07/02/2023</v>
      </c>
      <c r="D186" s="3" t="str">
        <f>IF(VLOOKUP($K186,'[1]Patentes Nacionais_UFV'!$A:$E,4,0)=0,"",VLOOKUP($K186,'[1]Patentes Nacionais_UFV'!$A:$E,4,0))</f>
        <v/>
      </c>
      <c r="E186" s="3" t="str">
        <f>VLOOKUP($K186,'[1]Patentes Nacionais_UFV'!$A:$E,5,0)</f>
        <v>concedida</v>
      </c>
      <c r="F186" s="3" t="s">
        <v>403</v>
      </c>
      <c r="H186" s="3" t="s">
        <v>404</v>
      </c>
      <c r="I186" s="3" t="s">
        <v>405</v>
      </c>
      <c r="J186" s="3" t="s">
        <v>151</v>
      </c>
      <c r="K186" s="3" t="s">
        <v>329</v>
      </c>
    </row>
    <row r="187" spans="1:11" ht="33" x14ac:dyDescent="0.25">
      <c r="A187" s="3" t="str">
        <f>VLOOKUP($K187,'[1]Patentes Nacionais_UFV'!$A:$E,1,0)</f>
        <v>BR 10 2015 030933-3</v>
      </c>
      <c r="B187" s="4">
        <f>VLOOKUP($K187,'[1]Patentes Nacionais_UFV'!$A:$E,2,0)</f>
        <v>42348</v>
      </c>
      <c r="C187" s="3" t="str">
        <f>IF(VLOOKUP($K187,'[1]Patentes Nacionais_UFV'!$A:$E,3,0)=0,"",VLOOKUP($K187,'[1]Patentes Nacionais_UFV'!$A:$E,3,0))</f>
        <v/>
      </c>
      <c r="D187" s="3" t="str">
        <f>IF(VLOOKUP($K187,'[1]Patentes Nacionais_UFV'!$A:$E,4,0)=0,"",VLOOKUP($K187,'[1]Patentes Nacionais_UFV'!$A:$E,4,0))</f>
        <v/>
      </c>
      <c r="E187" s="3" t="str">
        <f>VLOOKUP($K187,'[1]Patentes Nacionais_UFV'!$A:$E,5,0)</f>
        <v>requerida</v>
      </c>
      <c r="F187" s="3" t="s">
        <v>99</v>
      </c>
      <c r="G187" s="3" t="s">
        <v>24</v>
      </c>
      <c r="H187" s="3" t="s">
        <v>51</v>
      </c>
      <c r="I187" s="3" t="s">
        <v>52</v>
      </c>
      <c r="J187" s="3" t="s">
        <v>10</v>
      </c>
      <c r="K187" s="3" t="s">
        <v>100</v>
      </c>
    </row>
    <row r="188" spans="1:11" ht="33" x14ac:dyDescent="0.25">
      <c r="A188" s="3" t="str">
        <f>VLOOKUP($K188,'[1]Patentes Nacionais_UFV'!$A:$E,1,0)</f>
        <v>BR 10 2015 030933-3</v>
      </c>
      <c r="B188" s="4">
        <f>VLOOKUP($K188,'[1]Patentes Nacionais_UFV'!$A:$E,2,0)</f>
        <v>42348</v>
      </c>
      <c r="C188" s="3" t="str">
        <f>IF(VLOOKUP($K188,'[1]Patentes Nacionais_UFV'!$A:$E,3,0)=0,"",VLOOKUP($K188,'[1]Patentes Nacionais_UFV'!$A:$E,3,0))</f>
        <v/>
      </c>
      <c r="D188" s="3" t="str">
        <f>IF(VLOOKUP($K188,'[1]Patentes Nacionais_UFV'!$A:$E,4,0)=0,"",VLOOKUP($K188,'[1]Patentes Nacionais_UFV'!$A:$E,4,0))</f>
        <v/>
      </c>
      <c r="E188" s="3" t="str">
        <f>VLOOKUP($K188,'[1]Patentes Nacionais_UFV'!$A:$E,5,0)</f>
        <v>requerida</v>
      </c>
      <c r="F188" s="3" t="s">
        <v>139</v>
      </c>
      <c r="G188" s="3" t="s">
        <v>24</v>
      </c>
      <c r="H188" s="3" t="s">
        <v>51</v>
      </c>
      <c r="I188" s="3" t="s">
        <v>52</v>
      </c>
      <c r="J188" s="3" t="s">
        <v>10</v>
      </c>
      <c r="K188" s="3" t="s">
        <v>100</v>
      </c>
    </row>
    <row r="189" spans="1:11" ht="33" x14ac:dyDescent="0.25">
      <c r="A189" s="3" t="str">
        <f>VLOOKUP($K189,'[1]Patentes Nacionais_UFV'!$A:$E,1,0)</f>
        <v>BR 10 2015 030933-3</v>
      </c>
      <c r="B189" s="4">
        <f>VLOOKUP($K189,'[1]Patentes Nacionais_UFV'!$A:$E,2,0)</f>
        <v>42348</v>
      </c>
      <c r="C189" s="3" t="str">
        <f>IF(VLOOKUP($K189,'[1]Patentes Nacionais_UFV'!$A:$E,3,0)=0,"",VLOOKUP($K189,'[1]Patentes Nacionais_UFV'!$A:$E,3,0))</f>
        <v/>
      </c>
      <c r="D189" s="3" t="str">
        <f>IF(VLOOKUP($K189,'[1]Patentes Nacionais_UFV'!$A:$E,4,0)=0,"",VLOOKUP($K189,'[1]Patentes Nacionais_UFV'!$A:$E,4,0))</f>
        <v/>
      </c>
      <c r="E189" s="3" t="str">
        <f>VLOOKUP($K189,'[1]Patentes Nacionais_UFV'!$A:$E,5,0)</f>
        <v>requerida</v>
      </c>
      <c r="F189" s="3" t="s">
        <v>366</v>
      </c>
      <c r="G189" s="3" t="s">
        <v>24</v>
      </c>
      <c r="H189" s="3" t="s">
        <v>28</v>
      </c>
      <c r="I189" s="3" t="s">
        <v>29</v>
      </c>
      <c r="J189" s="3" t="s">
        <v>10</v>
      </c>
      <c r="K189" s="3" t="s">
        <v>100</v>
      </c>
    </row>
    <row r="190" spans="1:11" ht="33" x14ac:dyDescent="0.25">
      <c r="A190" s="3" t="str">
        <f>VLOOKUP($K190,'[1]Patentes Nacionais_UFV'!$A:$E,1,0)</f>
        <v>BR 10 2015 030932-5</v>
      </c>
      <c r="B190" s="4">
        <f>VLOOKUP($K190,'[1]Patentes Nacionais_UFV'!$A:$E,2,0)</f>
        <v>42348</v>
      </c>
      <c r="C190" s="3" t="str">
        <f>IF(VLOOKUP($K190,'[1]Patentes Nacionais_UFV'!$A:$E,3,0)=0,"",VLOOKUP($K190,'[1]Patentes Nacionais_UFV'!$A:$E,3,0))</f>
        <v>02/08/2022</v>
      </c>
      <c r="D190" s="3" t="str">
        <f>IF(VLOOKUP($K190,'[1]Patentes Nacionais_UFV'!$A:$E,4,0)=0,"",VLOOKUP($K190,'[1]Patentes Nacionais_UFV'!$A:$E,4,0))</f>
        <v/>
      </c>
      <c r="E190" s="3" t="str">
        <f>VLOOKUP($K190,'[1]Patentes Nacionais_UFV'!$A:$E,5,0)</f>
        <v>concedida</v>
      </c>
      <c r="F190" s="3" t="s">
        <v>6</v>
      </c>
      <c r="G190" s="3" t="s">
        <v>7</v>
      </c>
      <c r="H190" s="3" t="s">
        <v>8</v>
      </c>
      <c r="I190" s="3" t="s">
        <v>9</v>
      </c>
      <c r="J190" s="3" t="s">
        <v>10</v>
      </c>
      <c r="K190" s="3" t="s">
        <v>17</v>
      </c>
    </row>
    <row r="191" spans="1:11" ht="33" x14ac:dyDescent="0.25">
      <c r="A191" s="3" t="str">
        <f>VLOOKUP($K191,'[1]Patentes Nacionais_UFV'!$A:$E,1,0)</f>
        <v>BR 10 2015 030932-5</v>
      </c>
      <c r="B191" s="4">
        <f>VLOOKUP($K191,'[1]Patentes Nacionais_UFV'!$A:$E,2,0)</f>
        <v>42348</v>
      </c>
      <c r="C191" s="3" t="str">
        <f>IF(VLOOKUP($K191,'[1]Patentes Nacionais_UFV'!$A:$E,3,0)=0,"",VLOOKUP($K191,'[1]Patentes Nacionais_UFV'!$A:$E,3,0))</f>
        <v>02/08/2022</v>
      </c>
      <c r="D191" s="3" t="str">
        <f>IF(VLOOKUP($K191,'[1]Patentes Nacionais_UFV'!$A:$E,4,0)=0,"",VLOOKUP($K191,'[1]Patentes Nacionais_UFV'!$A:$E,4,0))</f>
        <v/>
      </c>
      <c r="E191" s="3" t="str">
        <f>VLOOKUP($K191,'[1]Patentes Nacionais_UFV'!$A:$E,5,0)</f>
        <v>concedida</v>
      </c>
      <c r="F191" s="3" t="s">
        <v>250</v>
      </c>
      <c r="G191" s="3" t="s">
        <v>7</v>
      </c>
      <c r="H191" s="3" t="s">
        <v>92</v>
      </c>
      <c r="I191" s="3" t="s">
        <v>93</v>
      </c>
      <c r="J191" s="3" t="s">
        <v>10</v>
      </c>
      <c r="K191" s="3" t="s">
        <v>17</v>
      </c>
    </row>
    <row r="192" spans="1:11" ht="33" x14ac:dyDescent="0.25">
      <c r="A192" s="3" t="str">
        <f>VLOOKUP($K192,'[1]Patentes Nacionais_UFV'!$A:$E,1,0)</f>
        <v>BR 10 2015 030932-5</v>
      </c>
      <c r="B192" s="4">
        <f>VLOOKUP($K192,'[1]Patentes Nacionais_UFV'!$A:$E,2,0)</f>
        <v>42348</v>
      </c>
      <c r="C192" s="3" t="str">
        <f>IF(VLOOKUP($K192,'[1]Patentes Nacionais_UFV'!$A:$E,3,0)=0,"",VLOOKUP($K192,'[1]Patentes Nacionais_UFV'!$A:$E,3,0))</f>
        <v>02/08/2022</v>
      </c>
      <c r="D192" s="3" t="str">
        <f>IF(VLOOKUP($K192,'[1]Patentes Nacionais_UFV'!$A:$E,4,0)=0,"",VLOOKUP($K192,'[1]Patentes Nacionais_UFV'!$A:$E,4,0))</f>
        <v/>
      </c>
      <c r="E192" s="3" t="str">
        <f>VLOOKUP($K192,'[1]Patentes Nacionais_UFV'!$A:$E,5,0)</f>
        <v>concedida</v>
      </c>
      <c r="F192" s="3" t="s">
        <v>331</v>
      </c>
      <c r="G192" s="3" t="s">
        <v>7</v>
      </c>
      <c r="H192" s="3" t="s">
        <v>92</v>
      </c>
      <c r="I192" s="3" t="s">
        <v>93</v>
      </c>
      <c r="J192" s="3" t="s">
        <v>10</v>
      </c>
      <c r="K192" s="3" t="s">
        <v>17</v>
      </c>
    </row>
    <row r="193" spans="1:11" ht="33" x14ac:dyDescent="0.25">
      <c r="A193" s="3" t="str">
        <f>VLOOKUP($K193,'[1]Patentes Nacionais_UFV'!$A:$E,1,0)</f>
        <v>BR 10 2015 030932-5</v>
      </c>
      <c r="B193" s="4">
        <f>VLOOKUP($K193,'[1]Patentes Nacionais_UFV'!$A:$E,2,0)</f>
        <v>42348</v>
      </c>
      <c r="C193" s="3" t="str">
        <f>IF(VLOOKUP($K193,'[1]Patentes Nacionais_UFV'!$A:$E,3,0)=0,"",VLOOKUP($K193,'[1]Patentes Nacionais_UFV'!$A:$E,3,0))</f>
        <v>02/08/2022</v>
      </c>
      <c r="D193" s="3" t="str">
        <f>IF(VLOOKUP($K193,'[1]Patentes Nacionais_UFV'!$A:$E,4,0)=0,"",VLOOKUP($K193,'[1]Patentes Nacionais_UFV'!$A:$E,4,0))</f>
        <v/>
      </c>
      <c r="E193" s="3" t="str">
        <f>VLOOKUP($K193,'[1]Patentes Nacionais_UFV'!$A:$E,5,0)</f>
        <v>concedida</v>
      </c>
      <c r="F193" s="3" t="s">
        <v>338</v>
      </c>
      <c r="G193" s="3" t="s">
        <v>7</v>
      </c>
      <c r="H193" s="3" t="s">
        <v>127</v>
      </c>
      <c r="I193" s="3" t="s">
        <v>128</v>
      </c>
      <c r="J193" s="3" t="s">
        <v>10</v>
      </c>
      <c r="K193" s="3" t="s">
        <v>17</v>
      </c>
    </row>
    <row r="194" spans="1:11" ht="33" x14ac:dyDescent="0.25">
      <c r="A194" s="3" t="str">
        <f>VLOOKUP($K194,'[1]Patentes Nacionais_UFV'!$A:$E,1,0)</f>
        <v>BR 10 2015 030932-5</v>
      </c>
      <c r="B194" s="4">
        <f>VLOOKUP($K194,'[1]Patentes Nacionais_UFV'!$A:$E,2,0)</f>
        <v>42348</v>
      </c>
      <c r="C194" s="3" t="str">
        <f>IF(VLOOKUP($K194,'[1]Patentes Nacionais_UFV'!$A:$E,3,0)=0,"",VLOOKUP($K194,'[1]Patentes Nacionais_UFV'!$A:$E,3,0))</f>
        <v>02/08/2022</v>
      </c>
      <c r="D194" s="3" t="str">
        <f>IF(VLOOKUP($K194,'[1]Patentes Nacionais_UFV'!$A:$E,4,0)=0,"",VLOOKUP($K194,'[1]Patentes Nacionais_UFV'!$A:$E,4,0))</f>
        <v/>
      </c>
      <c r="E194" s="3" t="str">
        <f>VLOOKUP($K194,'[1]Patentes Nacionais_UFV'!$A:$E,5,0)</f>
        <v>concedida</v>
      </c>
      <c r="F194" s="3" t="s">
        <v>435</v>
      </c>
      <c r="G194" s="3" t="s">
        <v>32</v>
      </c>
      <c r="H194" s="3" t="s">
        <v>33</v>
      </c>
      <c r="I194" s="3" t="s">
        <v>34</v>
      </c>
      <c r="J194" s="3" t="s">
        <v>10</v>
      </c>
      <c r="K194" s="3" t="s">
        <v>17</v>
      </c>
    </row>
    <row r="195" spans="1:11" ht="33" x14ac:dyDescent="0.25">
      <c r="A195" s="3" t="str">
        <f>VLOOKUP($K195,'[1]Patentes Nacionais_UFV'!$A:$E,1,0)</f>
        <v>BR 10 2015 030932-5</v>
      </c>
      <c r="B195" s="4">
        <f>VLOOKUP($K195,'[1]Patentes Nacionais_UFV'!$A:$E,2,0)</f>
        <v>42348</v>
      </c>
      <c r="C195" s="3" t="str">
        <f>IF(VLOOKUP($K195,'[1]Patentes Nacionais_UFV'!$A:$E,3,0)=0,"",VLOOKUP($K195,'[1]Patentes Nacionais_UFV'!$A:$E,3,0))</f>
        <v>02/08/2022</v>
      </c>
      <c r="D195" s="3" t="str">
        <f>IF(VLOOKUP($K195,'[1]Patentes Nacionais_UFV'!$A:$E,4,0)=0,"",VLOOKUP($K195,'[1]Patentes Nacionais_UFV'!$A:$E,4,0))</f>
        <v/>
      </c>
      <c r="E195" s="3" t="str">
        <f>VLOOKUP($K195,'[1]Patentes Nacionais_UFV'!$A:$E,5,0)</f>
        <v>concedida</v>
      </c>
      <c r="F195" s="3" t="s">
        <v>439</v>
      </c>
      <c r="G195" s="3" t="s">
        <v>7</v>
      </c>
      <c r="H195" s="3" t="s">
        <v>92</v>
      </c>
      <c r="I195" s="3" t="s">
        <v>93</v>
      </c>
      <c r="J195" s="3" t="s">
        <v>10</v>
      </c>
      <c r="K195" s="3" t="s">
        <v>17</v>
      </c>
    </row>
    <row r="196" spans="1:11" ht="33" x14ac:dyDescent="0.25">
      <c r="A196" s="3" t="str">
        <f>VLOOKUP($K196,'[1]Patentes Nacionais_UFV'!$A:$E,1,0)</f>
        <v>BR 10 2016 000014-9</v>
      </c>
      <c r="B196" s="4">
        <f>VLOOKUP($K196,'[1]Patentes Nacionais_UFV'!$A:$E,2,0)</f>
        <v>42373</v>
      </c>
      <c r="C196" s="3" t="str">
        <f>IF(VLOOKUP($K196,'[1]Patentes Nacionais_UFV'!$A:$E,3,0)=0,"",VLOOKUP($K196,'[1]Patentes Nacionais_UFV'!$A:$E,3,0))</f>
        <v/>
      </c>
      <c r="D196" s="3" t="str">
        <f>IF(VLOOKUP($K196,'[1]Patentes Nacionais_UFV'!$A:$E,4,0)=0,"",VLOOKUP($K196,'[1]Patentes Nacionais_UFV'!$A:$E,4,0))</f>
        <v/>
      </c>
      <c r="E196" s="3" t="str">
        <f>VLOOKUP($K196,'[1]Patentes Nacionais_UFV'!$A:$E,5,0)</f>
        <v>arquivada</v>
      </c>
      <c r="F196" s="3" t="s">
        <v>31</v>
      </c>
      <c r="G196" s="3" t="s">
        <v>32</v>
      </c>
      <c r="H196" s="3" t="s">
        <v>33</v>
      </c>
      <c r="I196" s="3" t="s">
        <v>34</v>
      </c>
      <c r="J196" s="3" t="s">
        <v>10</v>
      </c>
      <c r="K196" s="3" t="s">
        <v>37</v>
      </c>
    </row>
    <row r="197" spans="1:11" ht="33" x14ac:dyDescent="0.25">
      <c r="A197" s="3" t="str">
        <f>VLOOKUP($K197,'[1]Patentes Nacionais_UFV'!$A:$E,1,0)</f>
        <v>BR 10 2016 001830-7</v>
      </c>
      <c r="B197" s="4">
        <f>VLOOKUP($K197,'[1]Patentes Nacionais_UFV'!$A:$E,2,0)</f>
        <v>42396</v>
      </c>
      <c r="C197" s="3" t="str">
        <f>IF(VLOOKUP($K197,'[1]Patentes Nacionais_UFV'!$A:$E,3,0)=0,"",VLOOKUP($K197,'[1]Patentes Nacionais_UFV'!$A:$E,3,0))</f>
        <v>20/07/2021</v>
      </c>
      <c r="D197" s="3" t="str">
        <f>IF(VLOOKUP($K197,'[1]Patentes Nacionais_UFV'!$A:$E,4,0)=0,"",VLOOKUP($K197,'[1]Patentes Nacionais_UFV'!$A:$E,4,0))</f>
        <v/>
      </c>
      <c r="E197" s="3" t="str">
        <f>VLOOKUP($K197,'[1]Patentes Nacionais_UFV'!$A:$E,5,0)</f>
        <v>concedida</v>
      </c>
      <c r="F197" s="3" t="s">
        <v>67</v>
      </c>
      <c r="G197" s="3" t="s">
        <v>32</v>
      </c>
      <c r="H197" s="3" t="s">
        <v>68</v>
      </c>
      <c r="I197" s="3" t="s">
        <v>69</v>
      </c>
      <c r="J197" s="3" t="s">
        <v>10</v>
      </c>
      <c r="K197" s="3" t="s">
        <v>70</v>
      </c>
    </row>
    <row r="198" spans="1:11" ht="33" x14ac:dyDescent="0.25">
      <c r="A198" s="3" t="str">
        <f>VLOOKUP($K198,'[1]Patentes Nacionais_UFV'!$A:$E,1,0)</f>
        <v>BR 10 2016 001830-7</v>
      </c>
      <c r="B198" s="4">
        <f>VLOOKUP($K198,'[1]Patentes Nacionais_UFV'!$A:$E,2,0)</f>
        <v>42396</v>
      </c>
      <c r="C198" s="3" t="str">
        <f>IF(VLOOKUP($K198,'[1]Patentes Nacionais_UFV'!$A:$E,3,0)=0,"",VLOOKUP($K198,'[1]Patentes Nacionais_UFV'!$A:$E,3,0))</f>
        <v>20/07/2021</v>
      </c>
      <c r="D198" s="3" t="str">
        <f>IF(VLOOKUP($K198,'[1]Patentes Nacionais_UFV'!$A:$E,4,0)=0,"",VLOOKUP($K198,'[1]Patentes Nacionais_UFV'!$A:$E,4,0))</f>
        <v/>
      </c>
      <c r="E198" s="3" t="str">
        <f>VLOOKUP($K198,'[1]Patentes Nacionais_UFV'!$A:$E,5,0)</f>
        <v>concedida</v>
      </c>
      <c r="F198" s="3" t="s">
        <v>159</v>
      </c>
      <c r="G198" s="3" t="s">
        <v>24</v>
      </c>
      <c r="H198" s="3" t="s">
        <v>51</v>
      </c>
      <c r="I198" s="3" t="s">
        <v>52</v>
      </c>
      <c r="J198" s="3" t="s">
        <v>10</v>
      </c>
      <c r="K198" s="3" t="s">
        <v>70</v>
      </c>
    </row>
    <row r="199" spans="1:11" ht="33" x14ac:dyDescent="0.25">
      <c r="A199" s="3" t="str">
        <f>VLOOKUP($K199,'[1]Patentes Nacionais_UFV'!$A:$E,1,0)</f>
        <v>BR 10 2016 001830-7</v>
      </c>
      <c r="B199" s="4">
        <f>VLOOKUP($K199,'[1]Patentes Nacionais_UFV'!$A:$E,2,0)</f>
        <v>42396</v>
      </c>
      <c r="C199" s="3" t="str">
        <f>IF(VLOOKUP($K199,'[1]Patentes Nacionais_UFV'!$A:$E,3,0)=0,"",VLOOKUP($K199,'[1]Patentes Nacionais_UFV'!$A:$E,3,0))</f>
        <v>20/07/2021</v>
      </c>
      <c r="D199" s="3" t="str">
        <f>IF(VLOOKUP($K199,'[1]Patentes Nacionais_UFV'!$A:$E,4,0)=0,"",VLOOKUP($K199,'[1]Patentes Nacionais_UFV'!$A:$E,4,0))</f>
        <v/>
      </c>
      <c r="E199" s="3" t="str">
        <f>VLOOKUP($K199,'[1]Patentes Nacionais_UFV'!$A:$E,5,0)</f>
        <v>concedida</v>
      </c>
      <c r="F199" s="3" t="s">
        <v>264</v>
      </c>
      <c r="G199" s="3" t="s">
        <v>32</v>
      </c>
      <c r="H199" s="3" t="s">
        <v>47</v>
      </c>
      <c r="I199" s="3" t="s">
        <v>48</v>
      </c>
      <c r="J199" s="3" t="s">
        <v>10</v>
      </c>
      <c r="K199" s="3" t="s">
        <v>70</v>
      </c>
    </row>
    <row r="200" spans="1:11" ht="33" x14ac:dyDescent="0.25">
      <c r="A200" s="3" t="str">
        <f>VLOOKUP($K200,'[1]Patentes Nacionais_UFV'!$A:$E,1,0)</f>
        <v>BR 10 2016 001830-7</v>
      </c>
      <c r="B200" s="4">
        <f>VLOOKUP($K200,'[1]Patentes Nacionais_UFV'!$A:$E,2,0)</f>
        <v>42396</v>
      </c>
      <c r="C200" s="3" t="str">
        <f>IF(VLOOKUP($K200,'[1]Patentes Nacionais_UFV'!$A:$E,3,0)=0,"",VLOOKUP($K200,'[1]Patentes Nacionais_UFV'!$A:$E,3,0))</f>
        <v>20/07/2021</v>
      </c>
      <c r="D200" s="3" t="str">
        <f>IF(VLOOKUP($K200,'[1]Patentes Nacionais_UFV'!$A:$E,4,0)=0,"",VLOOKUP($K200,'[1]Patentes Nacionais_UFV'!$A:$E,4,0))</f>
        <v/>
      </c>
      <c r="E200" s="3" t="str">
        <f>VLOOKUP($K200,'[1]Patentes Nacionais_UFV'!$A:$E,5,0)</f>
        <v>concedida</v>
      </c>
      <c r="F200" s="3" t="s">
        <v>332</v>
      </c>
      <c r="G200" s="3" t="s">
        <v>32</v>
      </c>
      <c r="H200" s="3" t="s">
        <v>47</v>
      </c>
      <c r="I200" s="3" t="s">
        <v>48</v>
      </c>
      <c r="J200" s="3" t="s">
        <v>10</v>
      </c>
      <c r="K200" s="3" t="s">
        <v>70</v>
      </c>
    </row>
    <row r="201" spans="1:11" ht="33" x14ac:dyDescent="0.25">
      <c r="A201" s="3" t="str">
        <f>VLOOKUP($K201,'[1]Patentes Nacionais_UFV'!$A:$E,1,0)</f>
        <v>BR 10 2016 001830-7</v>
      </c>
      <c r="B201" s="4">
        <f>VLOOKUP($K201,'[1]Patentes Nacionais_UFV'!$A:$E,2,0)</f>
        <v>42396</v>
      </c>
      <c r="C201" s="3" t="str">
        <f>IF(VLOOKUP($K201,'[1]Patentes Nacionais_UFV'!$A:$E,3,0)=0,"",VLOOKUP($K201,'[1]Patentes Nacionais_UFV'!$A:$E,3,0))</f>
        <v>20/07/2021</v>
      </c>
      <c r="D201" s="3" t="str">
        <f>IF(VLOOKUP($K201,'[1]Patentes Nacionais_UFV'!$A:$E,4,0)=0,"",VLOOKUP($K201,'[1]Patentes Nacionais_UFV'!$A:$E,4,0))</f>
        <v/>
      </c>
      <c r="E201" s="3" t="str">
        <f>VLOOKUP($K201,'[1]Patentes Nacionais_UFV'!$A:$E,5,0)</f>
        <v>concedida</v>
      </c>
      <c r="F201" s="3" t="s">
        <v>348</v>
      </c>
      <c r="G201" s="3" t="s">
        <v>32</v>
      </c>
      <c r="H201" s="3" t="s">
        <v>47</v>
      </c>
      <c r="I201" s="3" t="s">
        <v>48</v>
      </c>
      <c r="J201" s="3" t="s">
        <v>10</v>
      </c>
      <c r="K201" s="3" t="s">
        <v>70</v>
      </c>
    </row>
    <row r="202" spans="1:11" ht="33" x14ac:dyDescent="0.25">
      <c r="A202" s="3" t="str">
        <f>VLOOKUP($K202,'[1]Patentes Nacionais_UFV'!$A:$E,1,0)</f>
        <v>BR 10 2016 001830-7</v>
      </c>
      <c r="B202" s="4">
        <f>VLOOKUP($K202,'[1]Patentes Nacionais_UFV'!$A:$E,2,0)</f>
        <v>42396</v>
      </c>
      <c r="C202" s="3" t="str">
        <f>IF(VLOOKUP($K202,'[1]Patentes Nacionais_UFV'!$A:$E,3,0)=0,"",VLOOKUP($K202,'[1]Patentes Nacionais_UFV'!$A:$E,3,0))</f>
        <v>20/07/2021</v>
      </c>
      <c r="D202" s="3" t="str">
        <f>IF(VLOOKUP($K202,'[1]Patentes Nacionais_UFV'!$A:$E,4,0)=0,"",VLOOKUP($K202,'[1]Patentes Nacionais_UFV'!$A:$E,4,0))</f>
        <v/>
      </c>
      <c r="E202" s="3" t="str">
        <f>VLOOKUP($K202,'[1]Patentes Nacionais_UFV'!$A:$E,5,0)</f>
        <v>concedida</v>
      </c>
      <c r="F202" s="3" t="s">
        <v>547</v>
      </c>
      <c r="G202" s="3" t="s">
        <v>32</v>
      </c>
      <c r="H202" s="3" t="s">
        <v>47</v>
      </c>
      <c r="I202" s="3" t="s">
        <v>48</v>
      </c>
      <c r="J202" s="3" t="s">
        <v>10</v>
      </c>
      <c r="K202" s="3" t="s">
        <v>70</v>
      </c>
    </row>
    <row r="203" spans="1:11" x14ac:dyDescent="0.25">
      <c r="A203" s="3" t="str">
        <f>VLOOKUP($K203,'[1]Patentes Nacionais_UFV'!$A:$E,1,0)</f>
        <v>BR 10 2016 001883-8</v>
      </c>
      <c r="B203" s="4">
        <f>VLOOKUP($K203,'[1]Patentes Nacionais_UFV'!$A:$E,2,0)</f>
        <v>42397</v>
      </c>
      <c r="C203" s="3" t="str">
        <f>IF(VLOOKUP($K203,'[1]Patentes Nacionais_UFV'!$A:$E,3,0)=0,"",VLOOKUP($K203,'[1]Patentes Nacionais_UFV'!$A:$E,3,0))</f>
        <v>20/09/2022</v>
      </c>
      <c r="D203" s="3" t="str">
        <f>IF(VLOOKUP($K203,'[1]Patentes Nacionais_UFV'!$A:$E,4,0)=0,"",VLOOKUP($K203,'[1]Patentes Nacionais_UFV'!$A:$E,4,0))</f>
        <v/>
      </c>
      <c r="E203" s="3" t="str">
        <f>VLOOKUP($K203,'[1]Patentes Nacionais_UFV'!$A:$E,5,0)</f>
        <v>concedida</v>
      </c>
      <c r="F203" s="3" t="s">
        <v>429</v>
      </c>
      <c r="G203" s="3" t="s">
        <v>24</v>
      </c>
      <c r="H203" s="3" t="s">
        <v>132</v>
      </c>
      <c r="I203" s="3" t="s">
        <v>133</v>
      </c>
      <c r="J203" s="3" t="s">
        <v>10</v>
      </c>
      <c r="K203" s="3" t="s">
        <v>431</v>
      </c>
    </row>
    <row r="204" spans="1:11" x14ac:dyDescent="0.25">
      <c r="A204" s="3" t="str">
        <f>VLOOKUP($K204,'[1]Patentes Nacionais_UFV'!$A:$E,1,0)</f>
        <v>BR 10 2016 001882-0</v>
      </c>
      <c r="B204" s="4">
        <f>VLOOKUP($K204,'[1]Patentes Nacionais_UFV'!$A:$E,2,0)</f>
        <v>42397</v>
      </c>
      <c r="C204" s="3" t="str">
        <f>IF(VLOOKUP($K204,'[1]Patentes Nacionais_UFV'!$A:$E,3,0)=0,"",VLOOKUP($K204,'[1]Patentes Nacionais_UFV'!$A:$E,3,0))</f>
        <v>20/09/2022</v>
      </c>
      <c r="D204" s="3" t="str">
        <f>IF(VLOOKUP($K204,'[1]Patentes Nacionais_UFV'!$A:$E,4,0)=0,"",VLOOKUP($K204,'[1]Patentes Nacionais_UFV'!$A:$E,4,0))</f>
        <v/>
      </c>
      <c r="E204" s="3" t="str">
        <f>VLOOKUP($K204,'[1]Patentes Nacionais_UFV'!$A:$E,5,0)</f>
        <v>concedida</v>
      </c>
      <c r="F204" s="3" t="s">
        <v>429</v>
      </c>
      <c r="G204" s="3" t="s">
        <v>24</v>
      </c>
      <c r="H204" s="3" t="s">
        <v>132</v>
      </c>
      <c r="I204" s="3" t="s">
        <v>133</v>
      </c>
      <c r="J204" s="3" t="s">
        <v>10</v>
      </c>
      <c r="K204" s="3" t="s">
        <v>430</v>
      </c>
    </row>
    <row r="205" spans="1:11" ht="33" x14ac:dyDescent="0.25">
      <c r="A205" s="3" t="str">
        <f>VLOOKUP($K205,'[1]Patentes Nacionais_UFV'!$A:$E,1,0)</f>
        <v>BR 10 2016 002699-7</v>
      </c>
      <c r="B205" s="4">
        <f>VLOOKUP($K205,'[1]Patentes Nacionais_UFV'!$A:$E,2,0)</f>
        <v>42405</v>
      </c>
      <c r="C205" s="3" t="str">
        <f>IF(VLOOKUP($K205,'[1]Patentes Nacionais_UFV'!$A:$E,3,0)=0,"",VLOOKUP($K205,'[1]Patentes Nacionais_UFV'!$A:$E,3,0))</f>
        <v>26/10/2021</v>
      </c>
      <c r="D205" s="3" t="str">
        <f>IF(VLOOKUP($K205,'[1]Patentes Nacionais_UFV'!$A:$E,4,0)=0,"",VLOOKUP($K205,'[1]Patentes Nacionais_UFV'!$A:$E,4,0))</f>
        <v/>
      </c>
      <c r="E205" s="3" t="str">
        <f>VLOOKUP($K205,'[1]Patentes Nacionais_UFV'!$A:$E,5,0)</f>
        <v>concedida</v>
      </c>
      <c r="F205" s="3" t="s">
        <v>310</v>
      </c>
      <c r="G205" s="3" t="s">
        <v>7</v>
      </c>
      <c r="H205" s="3" t="s">
        <v>311</v>
      </c>
      <c r="I205" s="3" t="s">
        <v>312</v>
      </c>
      <c r="J205" s="3" t="s">
        <v>10</v>
      </c>
      <c r="K205" s="3" t="s">
        <v>313</v>
      </c>
    </row>
    <row r="206" spans="1:11" ht="33" x14ac:dyDescent="0.25">
      <c r="A206" s="3" t="str">
        <f>VLOOKUP($K206,'[1]Patentes Nacionais_UFV'!$A:$E,1,0)</f>
        <v>BR 10 2016 003223-7</v>
      </c>
      <c r="B206" s="4">
        <f>VLOOKUP($K206,'[1]Patentes Nacionais_UFV'!$A:$E,2,0)</f>
        <v>42416</v>
      </c>
      <c r="C206" s="3" t="str">
        <f>IF(VLOOKUP($K206,'[1]Patentes Nacionais_UFV'!$A:$E,3,0)=0,"",VLOOKUP($K206,'[1]Patentes Nacionais_UFV'!$A:$E,3,0))</f>
        <v>21/06/2022</v>
      </c>
      <c r="D206" s="3" t="str">
        <f>IF(VLOOKUP($K206,'[1]Patentes Nacionais_UFV'!$A:$E,4,0)=0,"",VLOOKUP($K206,'[1]Patentes Nacionais_UFV'!$A:$E,4,0))</f>
        <v/>
      </c>
      <c r="E206" s="3" t="str">
        <f>VLOOKUP($K206,'[1]Patentes Nacionais_UFV'!$A:$E,5,0)</f>
        <v>concedida</v>
      </c>
      <c r="F206" s="3" t="s">
        <v>119</v>
      </c>
      <c r="G206" s="3" t="s">
        <v>32</v>
      </c>
      <c r="H206" s="3" t="s">
        <v>120</v>
      </c>
      <c r="I206" s="3" t="s">
        <v>121</v>
      </c>
      <c r="J206" s="3" t="s">
        <v>10</v>
      </c>
      <c r="K206" s="3" t="s">
        <v>122</v>
      </c>
    </row>
    <row r="207" spans="1:11" ht="33" x14ac:dyDescent="0.25">
      <c r="A207" s="3" t="str">
        <f>VLOOKUP($K207,'[1]Patentes Nacionais_UFV'!$A:$E,1,0)</f>
        <v>BR 10 2016 003223-7</v>
      </c>
      <c r="B207" s="4">
        <f>VLOOKUP($K207,'[1]Patentes Nacionais_UFV'!$A:$E,2,0)</f>
        <v>42416</v>
      </c>
      <c r="C207" s="3" t="str">
        <f>IF(VLOOKUP($K207,'[1]Patentes Nacionais_UFV'!$A:$E,3,0)=0,"",VLOOKUP($K207,'[1]Patentes Nacionais_UFV'!$A:$E,3,0))</f>
        <v>21/06/2022</v>
      </c>
      <c r="D207" s="3" t="str">
        <f>IF(VLOOKUP($K207,'[1]Patentes Nacionais_UFV'!$A:$E,4,0)=0,"",VLOOKUP($K207,'[1]Patentes Nacionais_UFV'!$A:$E,4,0))</f>
        <v/>
      </c>
      <c r="E207" s="3" t="str">
        <f>VLOOKUP($K207,'[1]Patentes Nacionais_UFV'!$A:$E,5,0)</f>
        <v>concedida</v>
      </c>
      <c r="F207" s="3" t="s">
        <v>309</v>
      </c>
      <c r="G207" s="3" t="s">
        <v>32</v>
      </c>
      <c r="H207" s="3" t="s">
        <v>120</v>
      </c>
      <c r="I207" s="3" t="s">
        <v>121</v>
      </c>
      <c r="J207" s="3" t="s">
        <v>10</v>
      </c>
      <c r="K207" s="3" t="s">
        <v>122</v>
      </c>
    </row>
    <row r="208" spans="1:11" ht="33" x14ac:dyDescent="0.25">
      <c r="A208" s="3" t="str">
        <f>VLOOKUP($K208,'[1]Patentes Nacionais_UFV'!$A:$E,1,0)</f>
        <v>BR 10 2016 003223-7</v>
      </c>
      <c r="B208" s="4">
        <f>VLOOKUP($K208,'[1]Patentes Nacionais_UFV'!$A:$E,2,0)</f>
        <v>42416</v>
      </c>
      <c r="C208" s="3" t="str">
        <f>IF(VLOOKUP($K208,'[1]Patentes Nacionais_UFV'!$A:$E,3,0)=0,"",VLOOKUP($K208,'[1]Patentes Nacionais_UFV'!$A:$E,3,0))</f>
        <v>21/06/2022</v>
      </c>
      <c r="D208" s="3" t="str">
        <f>IF(VLOOKUP($K208,'[1]Patentes Nacionais_UFV'!$A:$E,4,0)=0,"",VLOOKUP($K208,'[1]Patentes Nacionais_UFV'!$A:$E,4,0))</f>
        <v/>
      </c>
      <c r="E208" s="3" t="str">
        <f>VLOOKUP($K208,'[1]Patentes Nacionais_UFV'!$A:$E,5,0)</f>
        <v>concedida</v>
      </c>
      <c r="F208" s="3" t="s">
        <v>345</v>
      </c>
      <c r="G208" s="3" t="s">
        <v>32</v>
      </c>
      <c r="H208" s="3" t="s">
        <v>120</v>
      </c>
      <c r="I208" s="3" t="s">
        <v>121</v>
      </c>
      <c r="J208" s="3" t="s">
        <v>10</v>
      </c>
      <c r="K208" s="3" t="s">
        <v>122</v>
      </c>
    </row>
    <row r="209" spans="1:11" ht="33" x14ac:dyDescent="0.25">
      <c r="A209" s="3" t="str">
        <f>VLOOKUP($K209,'[1]Patentes Nacionais_UFV'!$A:$E,1,0)</f>
        <v>BR 10 2016 003223-7</v>
      </c>
      <c r="B209" s="4">
        <f>VLOOKUP($K209,'[1]Patentes Nacionais_UFV'!$A:$E,2,0)</f>
        <v>42416</v>
      </c>
      <c r="C209" s="3" t="str">
        <f>IF(VLOOKUP($K209,'[1]Patentes Nacionais_UFV'!$A:$E,3,0)=0,"",VLOOKUP($K209,'[1]Patentes Nacionais_UFV'!$A:$E,3,0))</f>
        <v>21/06/2022</v>
      </c>
      <c r="D209" s="3" t="str">
        <f>IF(VLOOKUP($K209,'[1]Patentes Nacionais_UFV'!$A:$E,4,0)=0,"",VLOOKUP($K209,'[1]Patentes Nacionais_UFV'!$A:$E,4,0))</f>
        <v/>
      </c>
      <c r="E209" s="3" t="str">
        <f>VLOOKUP($K209,'[1]Patentes Nacionais_UFV'!$A:$E,5,0)</f>
        <v>concedida</v>
      </c>
      <c r="F209" s="3" t="s">
        <v>547</v>
      </c>
      <c r="G209" s="3" t="s">
        <v>32</v>
      </c>
      <c r="H209" s="3" t="s">
        <v>47</v>
      </c>
      <c r="I209" s="3" t="s">
        <v>48</v>
      </c>
      <c r="J209" s="3" t="s">
        <v>10</v>
      </c>
      <c r="K209" s="3" t="s">
        <v>122</v>
      </c>
    </row>
    <row r="210" spans="1:11" ht="33" x14ac:dyDescent="0.25">
      <c r="A210" s="3" t="str">
        <f>VLOOKUP($K210,'[1]Patentes Nacionais_UFV'!$A:$E,1,0)</f>
        <v>BR 10 2016 005074-0</v>
      </c>
      <c r="B210" s="4">
        <f>VLOOKUP($K210,'[1]Patentes Nacionais_UFV'!$A:$E,2,0)</f>
        <v>42437</v>
      </c>
      <c r="C210" s="3" t="str">
        <f>IF(VLOOKUP($K210,'[1]Patentes Nacionais_UFV'!$A:$E,3,0)=0,"",VLOOKUP($K210,'[1]Patentes Nacionais_UFV'!$A:$E,3,0))</f>
        <v>29/11/2022</v>
      </c>
      <c r="D210" s="3" t="str">
        <f>IF(VLOOKUP($K210,'[1]Patentes Nacionais_UFV'!$A:$E,4,0)=0,"",VLOOKUP($K210,'[1]Patentes Nacionais_UFV'!$A:$E,4,0))</f>
        <v/>
      </c>
      <c r="E210" s="3" t="str">
        <f>VLOOKUP($K210,'[1]Patentes Nacionais_UFV'!$A:$E,5,0)</f>
        <v>concedida</v>
      </c>
      <c r="F210" s="3" t="s">
        <v>63</v>
      </c>
      <c r="G210" s="3" t="s">
        <v>32</v>
      </c>
      <c r="H210" s="3" t="s">
        <v>64</v>
      </c>
      <c r="I210" s="3" t="s">
        <v>65</v>
      </c>
      <c r="J210" s="3" t="s">
        <v>10</v>
      </c>
      <c r="K210" s="3" t="s">
        <v>66</v>
      </c>
    </row>
    <row r="211" spans="1:11" ht="33" x14ac:dyDescent="0.25">
      <c r="A211" s="3" t="str">
        <f>VLOOKUP($K211,'[1]Patentes Nacionais_UFV'!$A:$E,1,0)</f>
        <v>BR 10 2016 005074-0</v>
      </c>
      <c r="B211" s="4">
        <f>VLOOKUP($K211,'[1]Patentes Nacionais_UFV'!$A:$E,2,0)</f>
        <v>42437</v>
      </c>
      <c r="C211" s="3" t="str">
        <f>IF(VLOOKUP($K211,'[1]Patentes Nacionais_UFV'!$A:$E,3,0)=0,"",VLOOKUP($K211,'[1]Patentes Nacionais_UFV'!$A:$E,3,0))</f>
        <v>29/11/2022</v>
      </c>
      <c r="D211" s="3" t="str">
        <f>IF(VLOOKUP($K211,'[1]Patentes Nacionais_UFV'!$A:$E,4,0)=0,"",VLOOKUP($K211,'[1]Patentes Nacionais_UFV'!$A:$E,4,0))</f>
        <v/>
      </c>
      <c r="E211" s="3" t="str">
        <f>VLOOKUP($K211,'[1]Patentes Nacionais_UFV'!$A:$E,5,0)</f>
        <v>concedida</v>
      </c>
      <c r="F211" s="3" t="s">
        <v>378</v>
      </c>
      <c r="G211" s="3" t="s">
        <v>7</v>
      </c>
      <c r="H211" s="3" t="s">
        <v>136</v>
      </c>
      <c r="I211" s="3" t="s">
        <v>137</v>
      </c>
      <c r="J211" s="3" t="s">
        <v>10</v>
      </c>
      <c r="K211" s="3" t="s">
        <v>66</v>
      </c>
    </row>
    <row r="212" spans="1:11" ht="33" x14ac:dyDescent="0.25">
      <c r="A212" s="3" t="str">
        <f>VLOOKUP($K212,'[1]Patentes Nacionais_UFV'!$A:$E,1,0)</f>
        <v>BR 10 2016 007557-2</v>
      </c>
      <c r="B212" s="4">
        <f>VLOOKUP($K212,'[1]Patentes Nacionais_UFV'!$A:$E,2,0)</f>
        <v>42466</v>
      </c>
      <c r="C212" s="3" t="str">
        <f>IF(VLOOKUP($K212,'[1]Patentes Nacionais_UFV'!$A:$E,3,0)=0,"",VLOOKUP($K212,'[1]Patentes Nacionais_UFV'!$A:$E,3,0))</f>
        <v>25/05/2021</v>
      </c>
      <c r="D212" s="3" t="str">
        <f>IF(VLOOKUP($K212,'[1]Patentes Nacionais_UFV'!$A:$E,4,0)=0,"",VLOOKUP($K212,'[1]Patentes Nacionais_UFV'!$A:$E,4,0))</f>
        <v/>
      </c>
      <c r="E212" s="3" t="str">
        <f>VLOOKUP($K212,'[1]Patentes Nacionais_UFV'!$A:$E,5,0)</f>
        <v>concedida</v>
      </c>
      <c r="F212" s="3" t="s">
        <v>86</v>
      </c>
      <c r="G212" s="3" t="s">
        <v>32</v>
      </c>
      <c r="H212" s="3" t="s">
        <v>43</v>
      </c>
      <c r="I212" s="3" t="s">
        <v>44</v>
      </c>
      <c r="J212" s="3" t="s">
        <v>10</v>
      </c>
      <c r="K212" s="3" t="s">
        <v>89</v>
      </c>
    </row>
    <row r="213" spans="1:11" ht="33" x14ac:dyDescent="0.25">
      <c r="A213" s="3" t="str">
        <f>VLOOKUP($K213,'[1]Patentes Nacionais_UFV'!$A:$E,1,0)</f>
        <v>BR 10 2016 007557-2</v>
      </c>
      <c r="B213" s="4">
        <f>VLOOKUP($K213,'[1]Patentes Nacionais_UFV'!$A:$E,2,0)</f>
        <v>42466</v>
      </c>
      <c r="C213" s="3" t="str">
        <f>IF(VLOOKUP($K213,'[1]Patentes Nacionais_UFV'!$A:$E,3,0)=0,"",VLOOKUP($K213,'[1]Patentes Nacionais_UFV'!$A:$E,3,0))</f>
        <v>25/05/2021</v>
      </c>
      <c r="D213" s="3" t="str">
        <f>IF(VLOOKUP($K213,'[1]Patentes Nacionais_UFV'!$A:$E,4,0)=0,"",VLOOKUP($K213,'[1]Patentes Nacionais_UFV'!$A:$E,4,0))</f>
        <v/>
      </c>
      <c r="E213" s="3" t="str">
        <f>VLOOKUP($K213,'[1]Patentes Nacionais_UFV'!$A:$E,5,0)</f>
        <v>concedida</v>
      </c>
      <c r="F213" s="3" t="s">
        <v>500</v>
      </c>
      <c r="G213" s="3" t="s">
        <v>32</v>
      </c>
      <c r="H213" s="3" t="s">
        <v>43</v>
      </c>
      <c r="I213" s="3" t="s">
        <v>44</v>
      </c>
      <c r="J213" s="3" t="s">
        <v>10</v>
      </c>
      <c r="K213" s="3" t="s">
        <v>89</v>
      </c>
    </row>
    <row r="214" spans="1:11" ht="33" x14ac:dyDescent="0.25">
      <c r="A214" s="3" t="str">
        <f>VLOOKUP($K214,'[1]Patentes Nacionais_UFV'!$A:$E,1,0)</f>
        <v>BR 10 2016 010484-0</v>
      </c>
      <c r="B214" s="4">
        <f>VLOOKUP($K214,'[1]Patentes Nacionais_UFV'!$A:$E,2,0)</f>
        <v>42500</v>
      </c>
      <c r="C214" s="3" t="str">
        <f>IF(VLOOKUP($K214,'[1]Patentes Nacionais_UFV'!$A:$E,3,0)=0,"",VLOOKUP($K214,'[1]Patentes Nacionais_UFV'!$A:$E,3,0))</f>
        <v/>
      </c>
      <c r="D214" s="3" t="str">
        <f>IF(VLOOKUP($K214,'[1]Patentes Nacionais_UFV'!$A:$E,4,0)=0,"",VLOOKUP($K214,'[1]Patentes Nacionais_UFV'!$A:$E,4,0))</f>
        <v/>
      </c>
      <c r="E214" s="3" t="str">
        <f>VLOOKUP($K214,'[1]Patentes Nacionais_UFV'!$A:$E,5,0)</f>
        <v>arquivada</v>
      </c>
      <c r="F214" s="3" t="s">
        <v>99</v>
      </c>
      <c r="G214" s="3" t="s">
        <v>24</v>
      </c>
      <c r="H214" s="3" t="s">
        <v>51</v>
      </c>
      <c r="I214" s="3" t="s">
        <v>52</v>
      </c>
      <c r="J214" s="3" t="s">
        <v>10</v>
      </c>
      <c r="K214" s="3" t="s">
        <v>101</v>
      </c>
    </row>
    <row r="215" spans="1:11" ht="33" x14ac:dyDescent="0.25">
      <c r="A215" s="3" t="str">
        <f>VLOOKUP($K215,'[1]Patentes Nacionais_UFV'!$A:$E,1,0)</f>
        <v>BR 10 2016 010484-0</v>
      </c>
      <c r="B215" s="4">
        <f>VLOOKUP($K215,'[1]Patentes Nacionais_UFV'!$A:$E,2,0)</f>
        <v>42500</v>
      </c>
      <c r="C215" s="3" t="str">
        <f>IF(VLOOKUP($K215,'[1]Patentes Nacionais_UFV'!$A:$E,3,0)=0,"",VLOOKUP($K215,'[1]Patentes Nacionais_UFV'!$A:$E,3,0))</f>
        <v/>
      </c>
      <c r="D215" s="3" t="str">
        <f>IF(VLOOKUP($K215,'[1]Patentes Nacionais_UFV'!$A:$E,4,0)=0,"",VLOOKUP($K215,'[1]Patentes Nacionais_UFV'!$A:$E,4,0))</f>
        <v/>
      </c>
      <c r="E215" s="3" t="str">
        <f>VLOOKUP($K215,'[1]Patentes Nacionais_UFV'!$A:$E,5,0)</f>
        <v>arquivada</v>
      </c>
      <c r="F215" s="3" t="s">
        <v>139</v>
      </c>
      <c r="G215" s="3" t="s">
        <v>24</v>
      </c>
      <c r="H215" s="3" t="s">
        <v>51</v>
      </c>
      <c r="I215" s="3" t="s">
        <v>52</v>
      </c>
      <c r="J215" s="3" t="s">
        <v>10</v>
      </c>
      <c r="K215" s="3" t="s">
        <v>101</v>
      </c>
    </row>
    <row r="216" spans="1:11" ht="33" x14ac:dyDescent="0.25">
      <c r="A216" s="3" t="str">
        <f>VLOOKUP($K216,'[1]Patentes Nacionais_UFV'!$A:$E,1,0)</f>
        <v>BR 13 2016 015841-8</v>
      </c>
      <c r="B216" s="4">
        <f>VLOOKUP($K216,'[1]Patentes Nacionais_UFV'!$A:$E,2,0)</f>
        <v>42558</v>
      </c>
      <c r="C216" s="3" t="str">
        <f>IF(VLOOKUP($K216,'[1]Patentes Nacionais_UFV'!$A:$E,3,0)=0,"",VLOOKUP($K216,'[1]Patentes Nacionais_UFV'!$A:$E,3,0))</f>
        <v/>
      </c>
      <c r="D216" s="3" t="str">
        <f>IF(VLOOKUP($K216,'[1]Patentes Nacionais_UFV'!$A:$E,4,0)=0,"",VLOOKUP($K216,'[1]Patentes Nacionais_UFV'!$A:$E,4,0))</f>
        <v/>
      </c>
      <c r="E216" s="3" t="str">
        <f>VLOOKUP($K216,'[1]Patentes Nacionais_UFV'!$A:$E,5,0)</f>
        <v>requerida</v>
      </c>
      <c r="F216" s="3" t="s">
        <v>6</v>
      </c>
      <c r="G216" s="3" t="s">
        <v>7</v>
      </c>
      <c r="H216" s="3" t="s">
        <v>8</v>
      </c>
      <c r="I216" s="3" t="s">
        <v>9</v>
      </c>
      <c r="J216" s="3" t="s">
        <v>10</v>
      </c>
      <c r="K216" s="3" t="s">
        <v>19</v>
      </c>
    </row>
    <row r="217" spans="1:11" ht="33" x14ac:dyDescent="0.25">
      <c r="A217" s="3" t="str">
        <f>VLOOKUP($K217,'[1]Patentes Nacionais_UFV'!$A:$E,1,0)</f>
        <v>BR 13 2016 015841-8</v>
      </c>
      <c r="B217" s="4">
        <f>VLOOKUP($K217,'[1]Patentes Nacionais_UFV'!$A:$E,2,0)</f>
        <v>42558</v>
      </c>
      <c r="C217" s="3" t="str">
        <f>IF(VLOOKUP($K217,'[1]Patentes Nacionais_UFV'!$A:$E,3,0)=0,"",VLOOKUP($K217,'[1]Patentes Nacionais_UFV'!$A:$E,3,0))</f>
        <v/>
      </c>
      <c r="D217" s="3" t="str">
        <f>IF(VLOOKUP($K217,'[1]Patentes Nacionais_UFV'!$A:$E,4,0)=0,"",VLOOKUP($K217,'[1]Patentes Nacionais_UFV'!$A:$E,4,0))</f>
        <v/>
      </c>
      <c r="E217" s="3" t="str">
        <f>VLOOKUP($K217,'[1]Patentes Nacionais_UFV'!$A:$E,5,0)</f>
        <v>requerida</v>
      </c>
      <c r="F217" s="3" t="s">
        <v>250</v>
      </c>
      <c r="G217" s="3" t="s">
        <v>7</v>
      </c>
      <c r="H217" s="3" t="s">
        <v>92</v>
      </c>
      <c r="I217" s="3" t="s">
        <v>93</v>
      </c>
      <c r="J217" s="3" t="s">
        <v>10</v>
      </c>
      <c r="K217" s="3" t="s">
        <v>19</v>
      </c>
    </row>
    <row r="218" spans="1:11" ht="33" x14ac:dyDescent="0.25">
      <c r="A218" s="3" t="str">
        <f>VLOOKUP($K218,'[1]Patentes Nacionais_UFV'!$A:$E,1,0)</f>
        <v>BR 13 2016 015841-8</v>
      </c>
      <c r="B218" s="4">
        <f>VLOOKUP($K218,'[1]Patentes Nacionais_UFV'!$A:$E,2,0)</f>
        <v>42558</v>
      </c>
      <c r="C218" s="3" t="str">
        <f>IF(VLOOKUP($K218,'[1]Patentes Nacionais_UFV'!$A:$E,3,0)=0,"",VLOOKUP($K218,'[1]Patentes Nacionais_UFV'!$A:$E,3,0))</f>
        <v/>
      </c>
      <c r="D218" s="3" t="str">
        <f>IF(VLOOKUP($K218,'[1]Patentes Nacionais_UFV'!$A:$E,4,0)=0,"",VLOOKUP($K218,'[1]Patentes Nacionais_UFV'!$A:$E,4,0))</f>
        <v/>
      </c>
      <c r="E218" s="3" t="str">
        <f>VLOOKUP($K218,'[1]Patentes Nacionais_UFV'!$A:$E,5,0)</f>
        <v>requerida</v>
      </c>
      <c r="F218" s="3" t="s">
        <v>271</v>
      </c>
      <c r="G218" s="3" t="s">
        <v>272</v>
      </c>
      <c r="I218" s="3" t="s">
        <v>273</v>
      </c>
      <c r="J218" s="3" t="s">
        <v>151</v>
      </c>
      <c r="K218" s="3" t="s">
        <v>19</v>
      </c>
    </row>
    <row r="219" spans="1:11" ht="33" x14ac:dyDescent="0.25">
      <c r="A219" s="3" t="str">
        <f>VLOOKUP($K219,'[1]Patentes Nacionais_UFV'!$A:$E,1,0)</f>
        <v>BR 13 2016 015841-8</v>
      </c>
      <c r="B219" s="4">
        <f>VLOOKUP($K219,'[1]Patentes Nacionais_UFV'!$A:$E,2,0)</f>
        <v>42558</v>
      </c>
      <c r="C219" s="3" t="str">
        <f>IF(VLOOKUP($K219,'[1]Patentes Nacionais_UFV'!$A:$E,3,0)=0,"",VLOOKUP($K219,'[1]Patentes Nacionais_UFV'!$A:$E,3,0))</f>
        <v/>
      </c>
      <c r="D219" s="3" t="str">
        <f>IF(VLOOKUP($K219,'[1]Patentes Nacionais_UFV'!$A:$E,4,0)=0,"",VLOOKUP($K219,'[1]Patentes Nacionais_UFV'!$A:$E,4,0))</f>
        <v/>
      </c>
      <c r="E219" s="3" t="str">
        <f>VLOOKUP($K219,'[1]Patentes Nacionais_UFV'!$A:$E,5,0)</f>
        <v>requerida</v>
      </c>
      <c r="F219" s="3" t="s">
        <v>331</v>
      </c>
      <c r="G219" s="3" t="s">
        <v>7</v>
      </c>
      <c r="H219" s="3" t="s">
        <v>92</v>
      </c>
      <c r="I219" s="3" t="s">
        <v>93</v>
      </c>
      <c r="J219" s="3" t="s">
        <v>10</v>
      </c>
      <c r="K219" s="3" t="s">
        <v>19</v>
      </c>
    </row>
    <row r="220" spans="1:11" ht="33" x14ac:dyDescent="0.25">
      <c r="A220" s="3" t="str">
        <f>VLOOKUP($K220,'[1]Patentes Nacionais_UFV'!$A:$E,1,0)</f>
        <v>BR 13 2016 015841-8</v>
      </c>
      <c r="B220" s="4">
        <f>VLOOKUP($K220,'[1]Patentes Nacionais_UFV'!$A:$E,2,0)</f>
        <v>42558</v>
      </c>
      <c r="C220" s="3" t="str">
        <f>IF(VLOOKUP($K220,'[1]Patentes Nacionais_UFV'!$A:$E,3,0)=0,"",VLOOKUP($K220,'[1]Patentes Nacionais_UFV'!$A:$E,3,0))</f>
        <v/>
      </c>
      <c r="D220" s="3" t="str">
        <f>IF(VLOOKUP($K220,'[1]Patentes Nacionais_UFV'!$A:$E,4,0)=0,"",VLOOKUP($K220,'[1]Patentes Nacionais_UFV'!$A:$E,4,0))</f>
        <v/>
      </c>
      <c r="E220" s="3" t="str">
        <f>VLOOKUP($K220,'[1]Patentes Nacionais_UFV'!$A:$E,5,0)</f>
        <v>requerida</v>
      </c>
      <c r="F220" s="3" t="s">
        <v>439</v>
      </c>
      <c r="G220" s="3" t="s">
        <v>7</v>
      </c>
      <c r="H220" s="3" t="s">
        <v>92</v>
      </c>
      <c r="I220" s="3" t="s">
        <v>93</v>
      </c>
      <c r="J220" s="3" t="s">
        <v>10</v>
      </c>
      <c r="K220" s="3" t="s">
        <v>19</v>
      </c>
    </row>
    <row r="221" spans="1:11" ht="33" x14ac:dyDescent="0.25">
      <c r="A221" s="3" t="str">
        <f>VLOOKUP($K221,'[1]Patentes Nacionais_UFV'!$A:$E,1,0)</f>
        <v>BR 10 2016 016548-2</v>
      </c>
      <c r="B221" s="4">
        <f>VLOOKUP($K221,'[1]Patentes Nacionais_UFV'!$A:$E,2,0)</f>
        <v>42569</v>
      </c>
      <c r="C221" s="3" t="str">
        <f>IF(VLOOKUP($K221,'[1]Patentes Nacionais_UFV'!$A:$E,3,0)=0,"",VLOOKUP($K221,'[1]Patentes Nacionais_UFV'!$A:$E,3,0))</f>
        <v>17/08/2021</v>
      </c>
      <c r="D221" s="3" t="str">
        <f>IF(VLOOKUP($K221,'[1]Patentes Nacionais_UFV'!$A:$E,4,0)=0,"",VLOOKUP($K221,'[1]Patentes Nacionais_UFV'!$A:$E,4,0))</f>
        <v/>
      </c>
      <c r="E221" s="3" t="str">
        <f>VLOOKUP($K221,'[1]Patentes Nacionais_UFV'!$A:$E,5,0)</f>
        <v>concedida</v>
      </c>
      <c r="F221" s="3" t="s">
        <v>406</v>
      </c>
      <c r="G221" s="3" t="s">
        <v>7</v>
      </c>
      <c r="H221" s="3" t="s">
        <v>92</v>
      </c>
      <c r="I221" s="3" t="s">
        <v>93</v>
      </c>
      <c r="J221" s="3" t="s">
        <v>10</v>
      </c>
      <c r="K221" s="3" t="s">
        <v>409</v>
      </c>
    </row>
    <row r="222" spans="1:11" ht="33" x14ac:dyDescent="0.25">
      <c r="A222" s="3" t="str">
        <f>VLOOKUP($K222,'[1]Patentes Nacionais_UFV'!$A:$E,1,0)</f>
        <v>BR 10 2016 016548-2</v>
      </c>
      <c r="B222" s="4">
        <f>VLOOKUP($K222,'[1]Patentes Nacionais_UFV'!$A:$E,2,0)</f>
        <v>42569</v>
      </c>
      <c r="C222" s="3" t="str">
        <f>IF(VLOOKUP($K222,'[1]Patentes Nacionais_UFV'!$A:$E,3,0)=0,"",VLOOKUP($K222,'[1]Patentes Nacionais_UFV'!$A:$E,3,0))</f>
        <v>17/08/2021</v>
      </c>
      <c r="D222" s="3" t="str">
        <f>IF(VLOOKUP($K222,'[1]Patentes Nacionais_UFV'!$A:$E,4,0)=0,"",VLOOKUP($K222,'[1]Patentes Nacionais_UFV'!$A:$E,4,0))</f>
        <v/>
      </c>
      <c r="E222" s="3" t="str">
        <f>VLOOKUP($K222,'[1]Patentes Nacionais_UFV'!$A:$E,5,0)</f>
        <v>concedida</v>
      </c>
      <c r="F222" s="3" t="s">
        <v>505</v>
      </c>
      <c r="G222" s="3" t="s">
        <v>7</v>
      </c>
      <c r="H222" s="3" t="s">
        <v>127</v>
      </c>
      <c r="I222" s="3" t="s">
        <v>128</v>
      </c>
      <c r="J222" s="3" t="s">
        <v>10</v>
      </c>
      <c r="K222" s="3" t="s">
        <v>409</v>
      </c>
    </row>
    <row r="223" spans="1:11" ht="33" x14ac:dyDescent="0.25">
      <c r="A223" s="3" t="str">
        <f>VLOOKUP($K223,'[1]Patentes Nacionais_UFV'!$A:$E,1,0)</f>
        <v>BR 10 2016 016548-2</v>
      </c>
      <c r="B223" s="4">
        <f>VLOOKUP($K223,'[1]Patentes Nacionais_UFV'!$A:$E,2,0)</f>
        <v>42569</v>
      </c>
      <c r="C223" s="3" t="str">
        <f>IF(VLOOKUP($K223,'[1]Patentes Nacionais_UFV'!$A:$E,3,0)=0,"",VLOOKUP($K223,'[1]Patentes Nacionais_UFV'!$A:$E,3,0))</f>
        <v>17/08/2021</v>
      </c>
      <c r="D223" s="3" t="str">
        <f>IF(VLOOKUP($K223,'[1]Patentes Nacionais_UFV'!$A:$E,4,0)=0,"",VLOOKUP($K223,'[1]Patentes Nacionais_UFV'!$A:$E,4,0))</f>
        <v/>
      </c>
      <c r="E223" s="3" t="str">
        <f>VLOOKUP($K223,'[1]Patentes Nacionais_UFV'!$A:$E,5,0)</f>
        <v>concedida</v>
      </c>
      <c r="F223" s="3" t="s">
        <v>524</v>
      </c>
      <c r="G223" s="3" t="s">
        <v>7</v>
      </c>
      <c r="H223" s="3" t="s">
        <v>92</v>
      </c>
      <c r="I223" s="3" t="s">
        <v>93</v>
      </c>
      <c r="J223" s="3" t="s">
        <v>10</v>
      </c>
      <c r="K223" s="3" t="s">
        <v>409</v>
      </c>
    </row>
    <row r="224" spans="1:11" ht="33" x14ac:dyDescent="0.25">
      <c r="A224" s="3" t="str">
        <f>VLOOKUP($K224,'[1]Patentes Nacionais_UFV'!$A:$E,1,0)</f>
        <v>BR 10 2016 016548-2</v>
      </c>
      <c r="B224" s="4">
        <f>VLOOKUP($K224,'[1]Patentes Nacionais_UFV'!$A:$E,2,0)</f>
        <v>42569</v>
      </c>
      <c r="C224" s="3" t="str">
        <f>IF(VLOOKUP($K224,'[1]Patentes Nacionais_UFV'!$A:$E,3,0)=0,"",VLOOKUP($K224,'[1]Patentes Nacionais_UFV'!$A:$E,3,0))</f>
        <v>17/08/2021</v>
      </c>
      <c r="D224" s="3" t="str">
        <f>IF(VLOOKUP($K224,'[1]Patentes Nacionais_UFV'!$A:$E,4,0)=0,"",VLOOKUP($K224,'[1]Patentes Nacionais_UFV'!$A:$E,4,0))</f>
        <v/>
      </c>
      <c r="E224" s="3" t="str">
        <f>VLOOKUP($K224,'[1]Patentes Nacionais_UFV'!$A:$E,5,0)</f>
        <v>concedida</v>
      </c>
      <c r="F224" s="3" t="s">
        <v>540</v>
      </c>
      <c r="G224" s="3" t="s">
        <v>7</v>
      </c>
      <c r="H224" s="3" t="s">
        <v>92</v>
      </c>
      <c r="I224" s="3" t="s">
        <v>93</v>
      </c>
      <c r="J224" s="3" t="s">
        <v>10</v>
      </c>
      <c r="K224" s="3" t="s">
        <v>409</v>
      </c>
    </row>
    <row r="225" spans="1:11" ht="33" x14ac:dyDescent="0.25">
      <c r="A225" s="3" t="str">
        <f>VLOOKUP($K225,'[1]Patentes Nacionais_UFV'!$A:$E,1,0)</f>
        <v>BR 10 2016 018211-5</v>
      </c>
      <c r="B225" s="4">
        <f>VLOOKUP($K225,'[1]Patentes Nacionais_UFV'!$A:$E,2,0)</f>
        <v>42590</v>
      </c>
      <c r="C225" s="3" t="str">
        <f>IF(VLOOKUP($K225,'[1]Patentes Nacionais_UFV'!$A:$E,3,0)=0,"",VLOOKUP($K225,'[1]Patentes Nacionais_UFV'!$A:$E,3,0))</f>
        <v>29/03/2022</v>
      </c>
      <c r="D225" s="3" t="str">
        <f>IF(VLOOKUP($K225,'[1]Patentes Nacionais_UFV'!$A:$E,4,0)=0,"",VLOOKUP($K225,'[1]Patentes Nacionais_UFV'!$A:$E,4,0))</f>
        <v/>
      </c>
      <c r="E225" s="3" t="str">
        <f>VLOOKUP($K225,'[1]Patentes Nacionais_UFV'!$A:$E,5,0)</f>
        <v>concedida</v>
      </c>
      <c r="F225" s="3" t="s">
        <v>386</v>
      </c>
      <c r="G225" s="3" t="s">
        <v>7</v>
      </c>
      <c r="H225" s="3" t="s">
        <v>136</v>
      </c>
      <c r="I225" s="3" t="s">
        <v>137</v>
      </c>
      <c r="J225" s="3" t="s">
        <v>10</v>
      </c>
      <c r="K225" s="3" t="s">
        <v>389</v>
      </c>
    </row>
    <row r="226" spans="1:11" ht="33" x14ac:dyDescent="0.25">
      <c r="A226" s="3" t="str">
        <f>VLOOKUP($K226,'[1]Patentes Nacionais_UFV'!$A:$E,1,0)</f>
        <v>BR 10 2016 018211-5</v>
      </c>
      <c r="B226" s="4">
        <f>VLOOKUP($K226,'[1]Patentes Nacionais_UFV'!$A:$E,2,0)</f>
        <v>42590</v>
      </c>
      <c r="C226" s="3" t="str">
        <f>IF(VLOOKUP($K226,'[1]Patentes Nacionais_UFV'!$A:$E,3,0)=0,"",VLOOKUP($K226,'[1]Patentes Nacionais_UFV'!$A:$E,3,0))</f>
        <v>29/03/2022</v>
      </c>
      <c r="D226" s="3" t="str">
        <f>IF(VLOOKUP($K226,'[1]Patentes Nacionais_UFV'!$A:$E,4,0)=0,"",VLOOKUP($K226,'[1]Patentes Nacionais_UFV'!$A:$E,4,0))</f>
        <v/>
      </c>
      <c r="E226" s="3" t="str">
        <f>VLOOKUP($K226,'[1]Patentes Nacionais_UFV'!$A:$E,5,0)</f>
        <v>concedida</v>
      </c>
      <c r="F226" s="3" t="s">
        <v>420</v>
      </c>
      <c r="G226" s="3" t="s">
        <v>7</v>
      </c>
      <c r="H226" s="3" t="s">
        <v>136</v>
      </c>
      <c r="I226" s="3" t="s">
        <v>137</v>
      </c>
      <c r="J226" s="3" t="s">
        <v>10</v>
      </c>
      <c r="K226" s="3" t="s">
        <v>389</v>
      </c>
    </row>
    <row r="227" spans="1:11" ht="33" x14ac:dyDescent="0.25">
      <c r="A227" s="3" t="str">
        <f>VLOOKUP($K227,'[1]Patentes Nacionais_UFV'!$A:$E,1,0)</f>
        <v>BR 10 2016 018534-3</v>
      </c>
      <c r="B227" s="4">
        <f>VLOOKUP($K227,'[1]Patentes Nacionais_UFV'!$A:$E,2,0)</f>
        <v>42594</v>
      </c>
      <c r="C227" s="3" t="str">
        <f>IF(VLOOKUP($K227,'[1]Patentes Nacionais_UFV'!$A:$E,3,0)=0,"",VLOOKUP($K227,'[1]Patentes Nacionais_UFV'!$A:$E,3,0))</f>
        <v/>
      </c>
      <c r="D227" s="3" t="str">
        <f>IF(VLOOKUP($K227,'[1]Patentes Nacionais_UFV'!$A:$E,4,0)=0,"",VLOOKUP($K227,'[1]Patentes Nacionais_UFV'!$A:$E,4,0))</f>
        <v/>
      </c>
      <c r="E227" s="3" t="str">
        <f>VLOOKUP($K227,'[1]Patentes Nacionais_UFV'!$A:$E,5,0)</f>
        <v>requerida</v>
      </c>
      <c r="F227" s="3" t="s">
        <v>468</v>
      </c>
      <c r="G227" s="3" t="s">
        <v>7</v>
      </c>
      <c r="H227" s="3" t="s">
        <v>286</v>
      </c>
      <c r="I227" s="3" t="s">
        <v>287</v>
      </c>
      <c r="J227" s="3" t="s">
        <v>10</v>
      </c>
      <c r="K227" s="3" t="s">
        <v>469</v>
      </c>
    </row>
    <row r="228" spans="1:11" ht="33" x14ac:dyDescent="0.25">
      <c r="A228" s="3" t="str">
        <f>VLOOKUP($K228,'[1]Patentes Nacionais_UFV'!$A:$E,1,0)</f>
        <v>BR 10 2016 019337-0</v>
      </c>
      <c r="B228" s="4">
        <f>VLOOKUP($K228,'[1]Patentes Nacionais_UFV'!$A:$E,2,0)</f>
        <v>42605</v>
      </c>
      <c r="C228" s="3" t="str">
        <f>IF(VLOOKUP($K228,'[1]Patentes Nacionais_UFV'!$A:$E,3,0)=0,"",VLOOKUP($K228,'[1]Patentes Nacionais_UFV'!$A:$E,3,0))</f>
        <v/>
      </c>
      <c r="D228" s="3" t="str">
        <f>IF(VLOOKUP($K228,'[1]Patentes Nacionais_UFV'!$A:$E,4,0)=0,"",VLOOKUP($K228,'[1]Patentes Nacionais_UFV'!$A:$E,4,0))</f>
        <v/>
      </c>
      <c r="E228" s="3" t="str">
        <f>VLOOKUP($K228,'[1]Patentes Nacionais_UFV'!$A:$E,5,0)</f>
        <v>requerida</v>
      </c>
      <c r="F228" s="3" t="s">
        <v>107</v>
      </c>
      <c r="G228" s="3" t="s">
        <v>32</v>
      </c>
      <c r="H228" s="3" t="s">
        <v>43</v>
      </c>
      <c r="I228" s="3" t="s">
        <v>44</v>
      </c>
      <c r="J228" s="3" t="s">
        <v>10</v>
      </c>
      <c r="K228" s="3" t="s">
        <v>108</v>
      </c>
    </row>
    <row r="229" spans="1:11" ht="33" x14ac:dyDescent="0.25">
      <c r="A229" s="3" t="str">
        <f>VLOOKUP($K229,'[1]Patentes Nacionais_UFV'!$A:$E,1,0)</f>
        <v>BR 10 2016 019337-0</v>
      </c>
      <c r="B229" s="4">
        <f>VLOOKUP($K229,'[1]Patentes Nacionais_UFV'!$A:$E,2,0)</f>
        <v>42605</v>
      </c>
      <c r="C229" s="3" t="str">
        <f>IF(VLOOKUP($K229,'[1]Patentes Nacionais_UFV'!$A:$E,3,0)=0,"",VLOOKUP($K229,'[1]Patentes Nacionais_UFV'!$A:$E,3,0))</f>
        <v/>
      </c>
      <c r="D229" s="3" t="str">
        <f>IF(VLOOKUP($K229,'[1]Patentes Nacionais_UFV'!$A:$E,4,0)=0,"",VLOOKUP($K229,'[1]Patentes Nacionais_UFV'!$A:$E,4,0))</f>
        <v/>
      </c>
      <c r="E229" s="3" t="str">
        <f>VLOOKUP($K229,'[1]Patentes Nacionais_UFV'!$A:$E,5,0)</f>
        <v>requerida</v>
      </c>
      <c r="F229" s="3" t="s">
        <v>349</v>
      </c>
      <c r="G229" s="3" t="s">
        <v>32</v>
      </c>
      <c r="H229" s="3" t="s">
        <v>43</v>
      </c>
      <c r="I229" s="3" t="s">
        <v>44</v>
      </c>
      <c r="J229" s="3" t="s">
        <v>10</v>
      </c>
      <c r="K229" s="3" t="s">
        <v>108</v>
      </c>
    </row>
    <row r="230" spans="1:11" ht="33" x14ac:dyDescent="0.25">
      <c r="A230" s="3" t="str">
        <f>VLOOKUP($K230,'[1]Patentes Nacionais_UFV'!$A:$E,1,0)</f>
        <v>BR 10 2016 022937-5</v>
      </c>
      <c r="B230" s="4">
        <f>VLOOKUP($K230,'[1]Patentes Nacionais_UFV'!$A:$E,2,0)</f>
        <v>42646</v>
      </c>
      <c r="C230" s="3" t="str">
        <f>IF(VLOOKUP($K230,'[1]Patentes Nacionais_UFV'!$A:$E,3,0)=0,"",VLOOKUP($K230,'[1]Patentes Nacionais_UFV'!$A:$E,3,0))</f>
        <v/>
      </c>
      <c r="D230" s="3" t="str">
        <f>IF(VLOOKUP($K230,'[1]Patentes Nacionais_UFV'!$A:$E,4,0)=0,"",VLOOKUP($K230,'[1]Patentes Nacionais_UFV'!$A:$E,4,0))</f>
        <v>17/08/2021</v>
      </c>
      <c r="E230" s="3" t="str">
        <f>VLOOKUP($K230,'[1]Patentes Nacionais_UFV'!$A:$E,5,0)</f>
        <v>recurso</v>
      </c>
      <c r="F230" s="3" t="s">
        <v>144</v>
      </c>
      <c r="G230" s="3" t="s">
        <v>7</v>
      </c>
      <c r="H230" s="3" t="s">
        <v>96</v>
      </c>
      <c r="I230" s="3" t="s">
        <v>97</v>
      </c>
      <c r="J230" s="3" t="s">
        <v>10</v>
      </c>
      <c r="K230" s="3" t="s">
        <v>147</v>
      </c>
    </row>
    <row r="231" spans="1:11" ht="33" x14ac:dyDescent="0.25">
      <c r="A231" s="3" t="str">
        <f>VLOOKUP($K231,'[1]Patentes Nacionais_UFV'!$A:$E,1,0)</f>
        <v>BR 10 2016 022937-5</v>
      </c>
      <c r="B231" s="4">
        <f>VLOOKUP($K231,'[1]Patentes Nacionais_UFV'!$A:$E,2,0)</f>
        <v>42646</v>
      </c>
      <c r="C231" s="3" t="str">
        <f>IF(VLOOKUP($K231,'[1]Patentes Nacionais_UFV'!$A:$E,3,0)=0,"",VLOOKUP($K231,'[1]Patentes Nacionais_UFV'!$A:$E,3,0))</f>
        <v/>
      </c>
      <c r="D231" s="3" t="str">
        <f>IF(VLOOKUP($K231,'[1]Patentes Nacionais_UFV'!$A:$E,4,0)=0,"",VLOOKUP($K231,'[1]Patentes Nacionais_UFV'!$A:$E,4,0))</f>
        <v>17/08/2021</v>
      </c>
      <c r="E231" s="3" t="str">
        <f>VLOOKUP($K231,'[1]Patentes Nacionais_UFV'!$A:$E,5,0)</f>
        <v>recurso</v>
      </c>
      <c r="F231" s="3" t="s">
        <v>406</v>
      </c>
      <c r="G231" s="3" t="s">
        <v>7</v>
      </c>
      <c r="H231" s="3" t="s">
        <v>92</v>
      </c>
      <c r="I231" s="3" t="s">
        <v>93</v>
      </c>
      <c r="J231" s="3" t="s">
        <v>10</v>
      </c>
      <c r="K231" s="3" t="s">
        <v>147</v>
      </c>
    </row>
    <row r="232" spans="1:11" ht="33" x14ac:dyDescent="0.25">
      <c r="A232" s="3" t="str">
        <f>VLOOKUP($K232,'[1]Patentes Nacionais_UFV'!$A:$E,1,0)</f>
        <v>BR 10 2016 022937-5</v>
      </c>
      <c r="B232" s="4">
        <f>VLOOKUP($K232,'[1]Patentes Nacionais_UFV'!$A:$E,2,0)</f>
        <v>42646</v>
      </c>
      <c r="C232" s="3" t="str">
        <f>IF(VLOOKUP($K232,'[1]Patentes Nacionais_UFV'!$A:$E,3,0)=0,"",VLOOKUP($K232,'[1]Patentes Nacionais_UFV'!$A:$E,3,0))</f>
        <v/>
      </c>
      <c r="D232" s="3" t="str">
        <f>IF(VLOOKUP($K232,'[1]Patentes Nacionais_UFV'!$A:$E,4,0)=0,"",VLOOKUP($K232,'[1]Patentes Nacionais_UFV'!$A:$E,4,0))</f>
        <v>17/08/2021</v>
      </c>
      <c r="E232" s="3" t="str">
        <f>VLOOKUP($K232,'[1]Patentes Nacionais_UFV'!$A:$E,5,0)</f>
        <v>recurso</v>
      </c>
      <c r="F232" s="3" t="s">
        <v>524</v>
      </c>
      <c r="G232" s="3" t="s">
        <v>7</v>
      </c>
      <c r="H232" s="3" t="s">
        <v>92</v>
      </c>
      <c r="I232" s="3" t="s">
        <v>93</v>
      </c>
      <c r="J232" s="3" t="s">
        <v>10</v>
      </c>
      <c r="K232" s="3" t="s">
        <v>147</v>
      </c>
    </row>
    <row r="233" spans="1:11" ht="33" x14ac:dyDescent="0.25">
      <c r="A233" s="3" t="str">
        <f>VLOOKUP($K233,'[1]Patentes Nacionais_UFV'!$A:$E,1,0)</f>
        <v>BR 10 2016 022937-5</v>
      </c>
      <c r="B233" s="4">
        <f>VLOOKUP($K233,'[1]Patentes Nacionais_UFV'!$A:$E,2,0)</f>
        <v>42646</v>
      </c>
      <c r="C233" s="3" t="str">
        <f>IF(VLOOKUP($K233,'[1]Patentes Nacionais_UFV'!$A:$E,3,0)=0,"",VLOOKUP($K233,'[1]Patentes Nacionais_UFV'!$A:$E,3,0))</f>
        <v/>
      </c>
      <c r="D233" s="3" t="str">
        <f>IF(VLOOKUP($K233,'[1]Patentes Nacionais_UFV'!$A:$E,4,0)=0,"",VLOOKUP($K233,'[1]Patentes Nacionais_UFV'!$A:$E,4,0))</f>
        <v>17/08/2021</v>
      </c>
      <c r="E233" s="3" t="str">
        <f>VLOOKUP($K233,'[1]Patentes Nacionais_UFV'!$A:$E,5,0)</f>
        <v>recurso</v>
      </c>
      <c r="F233" s="3" t="s">
        <v>540</v>
      </c>
      <c r="G233" s="3" t="s">
        <v>7</v>
      </c>
      <c r="H233" s="3" t="s">
        <v>92</v>
      </c>
      <c r="I233" s="3" t="s">
        <v>93</v>
      </c>
      <c r="J233" s="3" t="s">
        <v>10</v>
      </c>
      <c r="K233" s="3" t="s">
        <v>147</v>
      </c>
    </row>
    <row r="234" spans="1:11" ht="33" x14ac:dyDescent="0.25">
      <c r="A234" s="3" t="str">
        <f>VLOOKUP($K234,'[1]Patentes Nacionais_UFV'!$A:$E,1,0)</f>
        <v>BR 10 2016 029345-6</v>
      </c>
      <c r="B234" s="4">
        <f>VLOOKUP($K234,'[1]Patentes Nacionais_UFV'!$A:$E,2,0)</f>
        <v>42718</v>
      </c>
      <c r="C234" s="3" t="str">
        <f>IF(VLOOKUP($K234,'[1]Patentes Nacionais_UFV'!$A:$E,3,0)=0,"",VLOOKUP($K234,'[1]Patentes Nacionais_UFV'!$A:$E,3,0))</f>
        <v>31/10/2023</v>
      </c>
      <c r="D234" s="3" t="str">
        <f>IF(VLOOKUP($K234,'[1]Patentes Nacionais_UFV'!$A:$E,4,0)=0,"",VLOOKUP($K234,'[1]Patentes Nacionais_UFV'!$A:$E,4,0))</f>
        <v/>
      </c>
      <c r="E234" s="3" t="str">
        <f>VLOOKUP($K234,'[1]Patentes Nacionais_UFV'!$A:$E,5,0)</f>
        <v>concedida</v>
      </c>
      <c r="F234" s="3" t="s">
        <v>6</v>
      </c>
      <c r="G234" s="3" t="s">
        <v>7</v>
      </c>
      <c r="H234" s="3" t="s">
        <v>8</v>
      </c>
      <c r="I234" s="3" t="s">
        <v>9</v>
      </c>
      <c r="J234" s="3" t="s">
        <v>10</v>
      </c>
      <c r="K234" s="3" t="s">
        <v>21</v>
      </c>
    </row>
    <row r="235" spans="1:11" ht="33" x14ac:dyDescent="0.25">
      <c r="A235" s="3" t="str">
        <f>VLOOKUP($K235,'[1]Patentes Nacionais_UFV'!$A:$E,1,0)</f>
        <v>BR 10 2016 029345-6</v>
      </c>
      <c r="B235" s="4">
        <f>VLOOKUP($K235,'[1]Patentes Nacionais_UFV'!$A:$E,2,0)</f>
        <v>42718</v>
      </c>
      <c r="C235" s="3" t="str">
        <f>IF(VLOOKUP($K235,'[1]Patentes Nacionais_UFV'!$A:$E,3,0)=0,"",VLOOKUP($K235,'[1]Patentes Nacionais_UFV'!$A:$E,3,0))</f>
        <v>31/10/2023</v>
      </c>
      <c r="D235" s="3" t="str">
        <f>IF(VLOOKUP($K235,'[1]Patentes Nacionais_UFV'!$A:$E,4,0)=0,"",VLOOKUP($K235,'[1]Patentes Nacionais_UFV'!$A:$E,4,0))</f>
        <v/>
      </c>
      <c r="E235" s="3" t="str">
        <f>VLOOKUP($K235,'[1]Patentes Nacionais_UFV'!$A:$E,5,0)</f>
        <v>concedida</v>
      </c>
      <c r="F235" s="3" t="s">
        <v>250</v>
      </c>
      <c r="G235" s="3" t="s">
        <v>7</v>
      </c>
      <c r="H235" s="3" t="s">
        <v>92</v>
      </c>
      <c r="I235" s="3" t="s">
        <v>93</v>
      </c>
      <c r="J235" s="3" t="s">
        <v>10</v>
      </c>
      <c r="K235" s="3" t="s">
        <v>21</v>
      </c>
    </row>
    <row r="236" spans="1:11" ht="33" x14ac:dyDescent="0.25">
      <c r="A236" s="3" t="str">
        <f>VLOOKUP($K236,'[1]Patentes Nacionais_UFV'!$A:$E,1,0)</f>
        <v>BR 10 2016 029345-6</v>
      </c>
      <c r="B236" s="4">
        <f>VLOOKUP($K236,'[1]Patentes Nacionais_UFV'!$A:$E,2,0)</f>
        <v>42718</v>
      </c>
      <c r="C236" s="3" t="str">
        <f>IF(VLOOKUP($K236,'[1]Patentes Nacionais_UFV'!$A:$E,3,0)=0,"",VLOOKUP($K236,'[1]Patentes Nacionais_UFV'!$A:$E,3,0))</f>
        <v>31/10/2023</v>
      </c>
      <c r="D236" s="3" t="str">
        <f>IF(VLOOKUP($K236,'[1]Patentes Nacionais_UFV'!$A:$E,4,0)=0,"",VLOOKUP($K236,'[1]Patentes Nacionais_UFV'!$A:$E,4,0))</f>
        <v/>
      </c>
      <c r="E236" s="3" t="str">
        <f>VLOOKUP($K236,'[1]Patentes Nacionais_UFV'!$A:$E,5,0)</f>
        <v>concedida</v>
      </c>
      <c r="F236" s="3" t="s">
        <v>331</v>
      </c>
      <c r="G236" s="3" t="s">
        <v>7</v>
      </c>
      <c r="H236" s="3" t="s">
        <v>92</v>
      </c>
      <c r="I236" s="3" t="s">
        <v>93</v>
      </c>
      <c r="J236" s="3" t="s">
        <v>10</v>
      </c>
      <c r="K236" s="3" t="s">
        <v>21</v>
      </c>
    </row>
    <row r="237" spans="1:11" ht="33" x14ac:dyDescent="0.25">
      <c r="A237" s="3" t="str">
        <f>VLOOKUP($K237,'[1]Patentes Nacionais_UFV'!$A:$E,1,0)</f>
        <v>BR 10 2016 029345-6</v>
      </c>
      <c r="B237" s="4">
        <f>VLOOKUP($K237,'[1]Patentes Nacionais_UFV'!$A:$E,2,0)</f>
        <v>42718</v>
      </c>
      <c r="C237" s="3" t="str">
        <f>IF(VLOOKUP($K237,'[1]Patentes Nacionais_UFV'!$A:$E,3,0)=0,"",VLOOKUP($K237,'[1]Patentes Nacionais_UFV'!$A:$E,3,0))</f>
        <v>31/10/2023</v>
      </c>
      <c r="D237" s="3" t="str">
        <f>IF(VLOOKUP($K237,'[1]Patentes Nacionais_UFV'!$A:$E,4,0)=0,"",VLOOKUP($K237,'[1]Patentes Nacionais_UFV'!$A:$E,4,0))</f>
        <v/>
      </c>
      <c r="E237" s="3" t="str">
        <f>VLOOKUP($K237,'[1]Patentes Nacionais_UFV'!$A:$E,5,0)</f>
        <v>concedida</v>
      </c>
      <c r="F237" s="3" t="s">
        <v>402</v>
      </c>
      <c r="G237" s="3" t="s">
        <v>7</v>
      </c>
      <c r="H237" s="3" t="s">
        <v>127</v>
      </c>
      <c r="I237" s="3" t="s">
        <v>128</v>
      </c>
      <c r="J237" s="3" t="s">
        <v>10</v>
      </c>
      <c r="K237" s="3" t="s">
        <v>21</v>
      </c>
    </row>
    <row r="238" spans="1:11" ht="33" x14ac:dyDescent="0.25">
      <c r="A238" s="3" t="str">
        <f>VLOOKUP($K238,'[1]Patentes Nacionais_UFV'!$A:$E,1,0)</f>
        <v>BR 10 2016 029345-6</v>
      </c>
      <c r="B238" s="4">
        <f>VLOOKUP($K238,'[1]Patentes Nacionais_UFV'!$A:$E,2,0)</f>
        <v>42718</v>
      </c>
      <c r="C238" s="3" t="str">
        <f>IF(VLOOKUP($K238,'[1]Patentes Nacionais_UFV'!$A:$E,3,0)=0,"",VLOOKUP($K238,'[1]Patentes Nacionais_UFV'!$A:$E,3,0))</f>
        <v>31/10/2023</v>
      </c>
      <c r="D238" s="3" t="str">
        <f>IF(VLOOKUP($K238,'[1]Patentes Nacionais_UFV'!$A:$E,4,0)=0,"",VLOOKUP($K238,'[1]Patentes Nacionais_UFV'!$A:$E,4,0))</f>
        <v/>
      </c>
      <c r="E238" s="3" t="str">
        <f>VLOOKUP($K238,'[1]Patentes Nacionais_UFV'!$A:$E,5,0)</f>
        <v>concedida</v>
      </c>
      <c r="F238" s="3" t="s">
        <v>439</v>
      </c>
      <c r="G238" s="3" t="s">
        <v>7</v>
      </c>
      <c r="H238" s="3" t="s">
        <v>92</v>
      </c>
      <c r="I238" s="3" t="s">
        <v>93</v>
      </c>
      <c r="J238" s="3" t="s">
        <v>10</v>
      </c>
      <c r="K238" s="3" t="s">
        <v>21</v>
      </c>
    </row>
    <row r="239" spans="1:11" ht="33" x14ac:dyDescent="0.25">
      <c r="A239" s="3" t="str">
        <f>VLOOKUP($K239,'[1]Patentes Nacionais_UFV'!$A:$E,1,0)</f>
        <v>BR 10 2016 029345-6</v>
      </c>
      <c r="B239" s="4">
        <f>VLOOKUP($K239,'[1]Patentes Nacionais_UFV'!$A:$E,2,0)</f>
        <v>42718</v>
      </c>
      <c r="C239" s="3" t="str">
        <f>IF(VLOOKUP($K239,'[1]Patentes Nacionais_UFV'!$A:$E,3,0)=0,"",VLOOKUP($K239,'[1]Patentes Nacionais_UFV'!$A:$E,3,0))</f>
        <v>31/10/2023</v>
      </c>
      <c r="D239" s="3" t="str">
        <f>IF(VLOOKUP($K239,'[1]Patentes Nacionais_UFV'!$A:$E,4,0)=0,"",VLOOKUP($K239,'[1]Patentes Nacionais_UFV'!$A:$E,4,0))</f>
        <v/>
      </c>
      <c r="E239" s="3" t="str">
        <f>VLOOKUP($K239,'[1]Patentes Nacionais_UFV'!$A:$E,5,0)</f>
        <v>concedida</v>
      </c>
      <c r="F239" s="3" t="s">
        <v>488</v>
      </c>
      <c r="G239" s="3" t="s">
        <v>32</v>
      </c>
      <c r="H239" s="3" t="s">
        <v>43</v>
      </c>
      <c r="I239" s="3" t="s">
        <v>44</v>
      </c>
      <c r="J239" s="3" t="s">
        <v>10</v>
      </c>
      <c r="K239" s="3" t="s">
        <v>21</v>
      </c>
    </row>
    <row r="240" spans="1:11" ht="33" x14ac:dyDescent="0.25">
      <c r="A240" s="3" t="str">
        <f>VLOOKUP($K240,'[1]Patentes Nacionais_UFV'!$A:$E,1,0)</f>
        <v>BR 10 2016 029329-4</v>
      </c>
      <c r="B240" s="4">
        <f>VLOOKUP($K240,'[1]Patentes Nacionais_UFV'!$A:$E,2,0)</f>
        <v>42718</v>
      </c>
      <c r="C240" s="3" t="str">
        <f>IF(VLOOKUP($K240,'[1]Patentes Nacionais_UFV'!$A:$E,3,0)=0,"",VLOOKUP($K240,'[1]Patentes Nacionais_UFV'!$A:$E,3,0))</f>
        <v/>
      </c>
      <c r="D240" s="3" t="str">
        <f>IF(VLOOKUP($K240,'[1]Patentes Nacionais_UFV'!$A:$E,4,0)=0,"",VLOOKUP($K240,'[1]Patentes Nacionais_UFV'!$A:$E,4,0))</f>
        <v/>
      </c>
      <c r="E240" s="3" t="str">
        <f>VLOOKUP($K240,'[1]Patentes Nacionais_UFV'!$A:$E,5,0)</f>
        <v>requerida</v>
      </c>
      <c r="F240" s="3" t="s">
        <v>6</v>
      </c>
      <c r="G240" s="3" t="s">
        <v>7</v>
      </c>
      <c r="H240" s="3" t="s">
        <v>8</v>
      </c>
      <c r="I240" s="3" t="s">
        <v>9</v>
      </c>
      <c r="J240" s="3" t="s">
        <v>10</v>
      </c>
      <c r="K240" s="3" t="s">
        <v>20</v>
      </c>
    </row>
    <row r="241" spans="1:11" ht="33" x14ac:dyDescent="0.25">
      <c r="A241" s="3" t="str">
        <f>VLOOKUP($K241,'[1]Patentes Nacionais_UFV'!$A:$E,1,0)</f>
        <v>BR 10 2016 029329-4</v>
      </c>
      <c r="B241" s="4">
        <f>VLOOKUP($K241,'[1]Patentes Nacionais_UFV'!$A:$E,2,0)</f>
        <v>42718</v>
      </c>
      <c r="C241" s="3" t="str">
        <f>IF(VLOOKUP($K241,'[1]Patentes Nacionais_UFV'!$A:$E,3,0)=0,"",VLOOKUP($K241,'[1]Patentes Nacionais_UFV'!$A:$E,3,0))</f>
        <v/>
      </c>
      <c r="D241" s="3" t="str">
        <f>IF(VLOOKUP($K241,'[1]Patentes Nacionais_UFV'!$A:$E,4,0)=0,"",VLOOKUP($K241,'[1]Patentes Nacionais_UFV'!$A:$E,4,0))</f>
        <v/>
      </c>
      <c r="E241" s="3" t="str">
        <f>VLOOKUP($K241,'[1]Patentes Nacionais_UFV'!$A:$E,5,0)</f>
        <v>requerida</v>
      </c>
      <c r="F241" s="3" t="s">
        <v>250</v>
      </c>
      <c r="G241" s="3" t="s">
        <v>7</v>
      </c>
      <c r="H241" s="3" t="s">
        <v>92</v>
      </c>
      <c r="I241" s="3" t="s">
        <v>93</v>
      </c>
      <c r="J241" s="3" t="s">
        <v>10</v>
      </c>
      <c r="K241" s="3" t="s">
        <v>20</v>
      </c>
    </row>
    <row r="242" spans="1:11" ht="33" x14ac:dyDescent="0.25">
      <c r="A242" s="3" t="str">
        <f>VLOOKUP($K242,'[1]Patentes Nacionais_UFV'!$A:$E,1,0)</f>
        <v>BR 10 2016 029329-4</v>
      </c>
      <c r="B242" s="4">
        <f>VLOOKUP($K242,'[1]Patentes Nacionais_UFV'!$A:$E,2,0)</f>
        <v>42718</v>
      </c>
      <c r="C242" s="3" t="str">
        <f>IF(VLOOKUP($K242,'[1]Patentes Nacionais_UFV'!$A:$E,3,0)=0,"",VLOOKUP($K242,'[1]Patentes Nacionais_UFV'!$A:$E,3,0))</f>
        <v/>
      </c>
      <c r="D242" s="3" t="str">
        <f>IF(VLOOKUP($K242,'[1]Patentes Nacionais_UFV'!$A:$E,4,0)=0,"",VLOOKUP($K242,'[1]Patentes Nacionais_UFV'!$A:$E,4,0))</f>
        <v/>
      </c>
      <c r="E242" s="3" t="str">
        <f>VLOOKUP($K242,'[1]Patentes Nacionais_UFV'!$A:$E,5,0)</f>
        <v>requerida</v>
      </c>
      <c r="F242" s="3" t="s">
        <v>331</v>
      </c>
      <c r="G242" s="3" t="s">
        <v>7</v>
      </c>
      <c r="H242" s="3" t="s">
        <v>92</v>
      </c>
      <c r="I242" s="3" t="s">
        <v>93</v>
      </c>
      <c r="J242" s="3" t="s">
        <v>10</v>
      </c>
      <c r="K242" s="3" t="s">
        <v>20</v>
      </c>
    </row>
    <row r="243" spans="1:11" ht="33" x14ac:dyDescent="0.25">
      <c r="A243" s="3" t="str">
        <f>VLOOKUP($K243,'[1]Patentes Nacionais_UFV'!$A:$E,1,0)</f>
        <v>BR 10 2016 029329-4</v>
      </c>
      <c r="B243" s="4">
        <f>VLOOKUP($K243,'[1]Patentes Nacionais_UFV'!$A:$E,2,0)</f>
        <v>42718</v>
      </c>
      <c r="C243" s="3" t="str">
        <f>IF(VLOOKUP($K243,'[1]Patentes Nacionais_UFV'!$A:$E,3,0)=0,"",VLOOKUP($K243,'[1]Patentes Nacionais_UFV'!$A:$E,3,0))</f>
        <v/>
      </c>
      <c r="D243" s="3" t="str">
        <f>IF(VLOOKUP($K243,'[1]Patentes Nacionais_UFV'!$A:$E,4,0)=0,"",VLOOKUP($K243,'[1]Patentes Nacionais_UFV'!$A:$E,4,0))</f>
        <v/>
      </c>
      <c r="E243" s="3" t="str">
        <f>VLOOKUP($K243,'[1]Patentes Nacionais_UFV'!$A:$E,5,0)</f>
        <v>requerida</v>
      </c>
      <c r="F243" s="3" t="s">
        <v>402</v>
      </c>
      <c r="G243" s="3" t="s">
        <v>7</v>
      </c>
      <c r="H243" s="3" t="s">
        <v>127</v>
      </c>
      <c r="I243" s="3" t="s">
        <v>128</v>
      </c>
      <c r="J243" s="3" t="s">
        <v>10</v>
      </c>
      <c r="K243" s="3" t="s">
        <v>20</v>
      </c>
    </row>
    <row r="244" spans="1:11" ht="33" x14ac:dyDescent="0.25">
      <c r="A244" s="3" t="str">
        <f>VLOOKUP($K244,'[1]Patentes Nacionais_UFV'!$A:$E,1,0)</f>
        <v>BR 10 2016 029329-4</v>
      </c>
      <c r="B244" s="4">
        <f>VLOOKUP($K244,'[1]Patentes Nacionais_UFV'!$A:$E,2,0)</f>
        <v>42718</v>
      </c>
      <c r="C244" s="3" t="str">
        <f>IF(VLOOKUP($K244,'[1]Patentes Nacionais_UFV'!$A:$E,3,0)=0,"",VLOOKUP($K244,'[1]Patentes Nacionais_UFV'!$A:$E,3,0))</f>
        <v/>
      </c>
      <c r="D244" s="3" t="str">
        <f>IF(VLOOKUP($K244,'[1]Patentes Nacionais_UFV'!$A:$E,4,0)=0,"",VLOOKUP($K244,'[1]Patentes Nacionais_UFV'!$A:$E,4,0))</f>
        <v/>
      </c>
      <c r="E244" s="3" t="str">
        <f>VLOOKUP($K244,'[1]Patentes Nacionais_UFV'!$A:$E,5,0)</f>
        <v>requerida</v>
      </c>
      <c r="F244" s="3" t="s">
        <v>439</v>
      </c>
      <c r="G244" s="3" t="s">
        <v>7</v>
      </c>
      <c r="H244" s="3" t="s">
        <v>92</v>
      </c>
      <c r="I244" s="3" t="s">
        <v>93</v>
      </c>
      <c r="J244" s="3" t="s">
        <v>10</v>
      </c>
      <c r="K244" s="3" t="s">
        <v>20</v>
      </c>
    </row>
    <row r="245" spans="1:11" ht="33" x14ac:dyDescent="0.25">
      <c r="A245" s="3" t="str">
        <f>VLOOKUP($K245,'[1]Patentes Nacionais_UFV'!$A:$E,1,0)</f>
        <v>BR 10 2016 029329-4</v>
      </c>
      <c r="B245" s="4">
        <f>VLOOKUP($K245,'[1]Patentes Nacionais_UFV'!$A:$E,2,0)</f>
        <v>42718</v>
      </c>
      <c r="C245" s="3" t="str">
        <f>IF(VLOOKUP($K245,'[1]Patentes Nacionais_UFV'!$A:$E,3,0)=0,"",VLOOKUP($K245,'[1]Patentes Nacionais_UFV'!$A:$E,3,0))</f>
        <v/>
      </c>
      <c r="D245" s="3" t="str">
        <f>IF(VLOOKUP($K245,'[1]Patentes Nacionais_UFV'!$A:$E,4,0)=0,"",VLOOKUP($K245,'[1]Patentes Nacionais_UFV'!$A:$E,4,0))</f>
        <v/>
      </c>
      <c r="E245" s="3" t="str">
        <f>VLOOKUP($K245,'[1]Patentes Nacionais_UFV'!$A:$E,5,0)</f>
        <v>requerida</v>
      </c>
      <c r="F245" s="3" t="s">
        <v>488</v>
      </c>
      <c r="G245" s="3" t="s">
        <v>32</v>
      </c>
      <c r="H245" s="3" t="s">
        <v>43</v>
      </c>
      <c r="I245" s="3" t="s">
        <v>44</v>
      </c>
      <c r="J245" s="3" t="s">
        <v>10</v>
      </c>
      <c r="K245" s="3" t="s">
        <v>20</v>
      </c>
    </row>
    <row r="246" spans="1:11" ht="33" x14ac:dyDescent="0.25">
      <c r="A246" s="3" t="str">
        <f>VLOOKUP($K246,'[1]Patentes Nacionais_UFV'!$A:$E,1,0)</f>
        <v>BR 10 2016 030179-3</v>
      </c>
      <c r="B246" s="4">
        <f>VLOOKUP($K246,'[1]Patentes Nacionais_UFV'!$A:$E,2,0)</f>
        <v>42725</v>
      </c>
      <c r="C246" s="3" t="str">
        <f>IF(VLOOKUP($K246,'[1]Patentes Nacionais_UFV'!$A:$E,3,0)=0,"",VLOOKUP($K246,'[1]Patentes Nacionais_UFV'!$A:$E,3,0))</f>
        <v>25/04/2023</v>
      </c>
      <c r="D246" s="3" t="str">
        <f>IF(VLOOKUP($K246,'[1]Patentes Nacionais_UFV'!$A:$E,4,0)=0,"",VLOOKUP($K246,'[1]Patentes Nacionais_UFV'!$A:$E,4,0))</f>
        <v/>
      </c>
      <c r="E246" s="3" t="str">
        <f>VLOOKUP($K246,'[1]Patentes Nacionais_UFV'!$A:$E,5,0)</f>
        <v>concedida</v>
      </c>
      <c r="F246" s="3" t="s">
        <v>83</v>
      </c>
      <c r="G246" s="3" t="s">
        <v>32</v>
      </c>
      <c r="H246" s="3" t="s">
        <v>43</v>
      </c>
      <c r="I246" s="3" t="s">
        <v>44</v>
      </c>
      <c r="J246" s="3" t="s">
        <v>10</v>
      </c>
      <c r="K246" s="3" t="s">
        <v>85</v>
      </c>
    </row>
    <row r="247" spans="1:11" ht="33" x14ac:dyDescent="0.25">
      <c r="A247" s="3" t="str">
        <f>VLOOKUP($K247,'[1]Patentes Nacionais_UFV'!$A:$E,1,0)</f>
        <v>BR 10 2016 030179-3</v>
      </c>
      <c r="B247" s="4">
        <f>VLOOKUP($K247,'[1]Patentes Nacionais_UFV'!$A:$E,2,0)</f>
        <v>42725</v>
      </c>
      <c r="C247" s="3" t="str">
        <f>IF(VLOOKUP($K247,'[1]Patentes Nacionais_UFV'!$A:$E,3,0)=0,"",VLOOKUP($K247,'[1]Patentes Nacionais_UFV'!$A:$E,3,0))</f>
        <v>25/04/2023</v>
      </c>
      <c r="D247" s="3" t="str">
        <f>IF(VLOOKUP($K247,'[1]Patentes Nacionais_UFV'!$A:$E,4,0)=0,"",VLOOKUP($K247,'[1]Patentes Nacionais_UFV'!$A:$E,4,0))</f>
        <v/>
      </c>
      <c r="E247" s="3" t="str">
        <f>VLOOKUP($K247,'[1]Patentes Nacionais_UFV'!$A:$E,5,0)</f>
        <v>concedida</v>
      </c>
      <c r="F247" s="3" t="s">
        <v>154</v>
      </c>
      <c r="G247" s="3" t="s">
        <v>32</v>
      </c>
      <c r="H247" s="3" t="s">
        <v>43</v>
      </c>
      <c r="I247" s="3" t="s">
        <v>44</v>
      </c>
      <c r="J247" s="3" t="s">
        <v>10</v>
      </c>
      <c r="K247" s="3" t="s">
        <v>85</v>
      </c>
    </row>
    <row r="248" spans="1:11" ht="33" x14ac:dyDescent="0.25">
      <c r="A248" s="3" t="str">
        <f>VLOOKUP($K248,'[1]Patentes Nacionais_UFV'!$A:$E,1,0)</f>
        <v>BR 10 2016 030179-3</v>
      </c>
      <c r="B248" s="4">
        <f>VLOOKUP($K248,'[1]Patentes Nacionais_UFV'!$A:$E,2,0)</f>
        <v>42725</v>
      </c>
      <c r="C248" s="3" t="str">
        <f>IF(VLOOKUP($K248,'[1]Patentes Nacionais_UFV'!$A:$E,3,0)=0,"",VLOOKUP($K248,'[1]Patentes Nacionais_UFV'!$A:$E,3,0))</f>
        <v>25/04/2023</v>
      </c>
      <c r="D248" s="3" t="str">
        <f>IF(VLOOKUP($K248,'[1]Patentes Nacionais_UFV'!$A:$E,4,0)=0,"",VLOOKUP($K248,'[1]Patentes Nacionais_UFV'!$A:$E,4,0))</f>
        <v/>
      </c>
      <c r="E248" s="3" t="str">
        <f>VLOOKUP($K248,'[1]Patentes Nacionais_UFV'!$A:$E,5,0)</f>
        <v>concedida</v>
      </c>
      <c r="F248" s="3" t="s">
        <v>166</v>
      </c>
      <c r="G248" s="3" t="s">
        <v>32</v>
      </c>
      <c r="H248" s="3" t="s">
        <v>43</v>
      </c>
      <c r="I248" s="3" t="s">
        <v>44</v>
      </c>
      <c r="J248" s="3" t="s">
        <v>10</v>
      </c>
      <c r="K248" s="3" t="s">
        <v>85</v>
      </c>
    </row>
    <row r="249" spans="1:11" ht="33" x14ac:dyDescent="0.25">
      <c r="A249" s="3" t="str">
        <f>VLOOKUP($K249,'[1]Patentes Nacionais_UFV'!$A:$E,1,0)</f>
        <v>BR 10 2016 030179-3</v>
      </c>
      <c r="B249" s="4">
        <f>VLOOKUP($K249,'[1]Patentes Nacionais_UFV'!$A:$E,2,0)</f>
        <v>42725</v>
      </c>
      <c r="C249" s="3" t="str">
        <f>IF(VLOOKUP($K249,'[1]Patentes Nacionais_UFV'!$A:$E,3,0)=0,"",VLOOKUP($K249,'[1]Patentes Nacionais_UFV'!$A:$E,3,0))</f>
        <v>25/04/2023</v>
      </c>
      <c r="D249" s="3" t="str">
        <f>IF(VLOOKUP($K249,'[1]Patentes Nacionais_UFV'!$A:$E,4,0)=0,"",VLOOKUP($K249,'[1]Patentes Nacionais_UFV'!$A:$E,4,0))</f>
        <v/>
      </c>
      <c r="E249" s="3" t="str">
        <f>VLOOKUP($K249,'[1]Patentes Nacionais_UFV'!$A:$E,5,0)</f>
        <v>concedida</v>
      </c>
      <c r="F249" s="3" t="s">
        <v>196</v>
      </c>
      <c r="G249" s="3" t="s">
        <v>32</v>
      </c>
      <c r="H249" s="3" t="s">
        <v>43</v>
      </c>
      <c r="I249" s="3" t="s">
        <v>44</v>
      </c>
      <c r="J249" s="3" t="s">
        <v>10</v>
      </c>
      <c r="K249" s="3" t="s">
        <v>85</v>
      </c>
    </row>
    <row r="250" spans="1:11" ht="33" x14ac:dyDescent="0.25">
      <c r="A250" s="3" t="str">
        <f>VLOOKUP($K250,'[1]Patentes Nacionais_UFV'!$A:$E,1,0)</f>
        <v>BR 10 2016 030179-3</v>
      </c>
      <c r="B250" s="4">
        <f>VLOOKUP($K250,'[1]Patentes Nacionais_UFV'!$A:$E,2,0)</f>
        <v>42725</v>
      </c>
      <c r="C250" s="3" t="str">
        <f>IF(VLOOKUP($K250,'[1]Patentes Nacionais_UFV'!$A:$E,3,0)=0,"",VLOOKUP($K250,'[1]Patentes Nacionais_UFV'!$A:$E,3,0))</f>
        <v>25/04/2023</v>
      </c>
      <c r="D250" s="3" t="str">
        <f>IF(VLOOKUP($K250,'[1]Patentes Nacionais_UFV'!$A:$E,4,0)=0,"",VLOOKUP($K250,'[1]Patentes Nacionais_UFV'!$A:$E,4,0))</f>
        <v/>
      </c>
      <c r="E250" s="3" t="str">
        <f>VLOOKUP($K250,'[1]Patentes Nacionais_UFV'!$A:$E,5,0)</f>
        <v>concedida</v>
      </c>
      <c r="F250" s="3" t="s">
        <v>475</v>
      </c>
      <c r="G250" s="3" t="s">
        <v>32</v>
      </c>
      <c r="H250" s="3" t="s">
        <v>43</v>
      </c>
      <c r="I250" s="3" t="s">
        <v>44</v>
      </c>
      <c r="J250" s="3" t="s">
        <v>10</v>
      </c>
      <c r="K250" s="3" t="s">
        <v>85</v>
      </c>
    </row>
    <row r="251" spans="1:11" ht="33" x14ac:dyDescent="0.25">
      <c r="A251" s="3" t="str">
        <f>VLOOKUP($K251,'[1]Patentes Nacionais_UFV'!$A:$E,1,0)</f>
        <v>BR 10 2017 001325-1</v>
      </c>
      <c r="B251" s="4">
        <f>VLOOKUP($K251,'[1]Patentes Nacionais_UFV'!$A:$E,2,0)</f>
        <v>42758</v>
      </c>
      <c r="C251" s="3" t="str">
        <f>IF(VLOOKUP($K251,'[1]Patentes Nacionais_UFV'!$A:$E,3,0)=0,"",VLOOKUP($K251,'[1]Patentes Nacionais_UFV'!$A:$E,3,0))</f>
        <v>25/04/2023</v>
      </c>
      <c r="D251" s="3" t="str">
        <f>IF(VLOOKUP($K251,'[1]Patentes Nacionais_UFV'!$A:$E,4,0)=0,"",VLOOKUP($K251,'[1]Patentes Nacionais_UFV'!$A:$E,4,0))</f>
        <v/>
      </c>
      <c r="E251" s="3" t="str">
        <f>VLOOKUP($K251,'[1]Patentes Nacionais_UFV'!$A:$E,5,0)</f>
        <v>concedida</v>
      </c>
      <c r="F251" s="3" t="s">
        <v>168</v>
      </c>
      <c r="G251" s="3" t="s">
        <v>24</v>
      </c>
      <c r="H251" s="3" t="s">
        <v>28</v>
      </c>
      <c r="I251" s="3" t="s">
        <v>29</v>
      </c>
      <c r="J251" s="3" t="s">
        <v>10</v>
      </c>
      <c r="K251" s="3" t="s">
        <v>169</v>
      </c>
    </row>
    <row r="252" spans="1:11" ht="33" x14ac:dyDescent="0.25">
      <c r="A252" s="3" t="str">
        <f>VLOOKUP($K252,'[1]Patentes Nacionais_UFV'!$A:$E,1,0)</f>
        <v>BR 10 2017 001325-1</v>
      </c>
      <c r="B252" s="4">
        <f>VLOOKUP($K252,'[1]Patentes Nacionais_UFV'!$A:$E,2,0)</f>
        <v>42758</v>
      </c>
      <c r="C252" s="3" t="str">
        <f>IF(VLOOKUP($K252,'[1]Patentes Nacionais_UFV'!$A:$E,3,0)=0,"",VLOOKUP($K252,'[1]Patentes Nacionais_UFV'!$A:$E,3,0))</f>
        <v>25/04/2023</v>
      </c>
      <c r="D252" s="3" t="str">
        <f>IF(VLOOKUP($K252,'[1]Patentes Nacionais_UFV'!$A:$E,4,0)=0,"",VLOOKUP($K252,'[1]Patentes Nacionais_UFV'!$A:$E,4,0))</f>
        <v/>
      </c>
      <c r="E252" s="3" t="str">
        <f>VLOOKUP($K252,'[1]Patentes Nacionais_UFV'!$A:$E,5,0)</f>
        <v>concedida</v>
      </c>
      <c r="F252" s="3" t="s">
        <v>179</v>
      </c>
      <c r="G252" s="3" t="s">
        <v>24</v>
      </c>
      <c r="H252" s="3" t="s">
        <v>28</v>
      </c>
      <c r="I252" s="3" t="s">
        <v>29</v>
      </c>
      <c r="J252" s="3" t="s">
        <v>10</v>
      </c>
      <c r="K252" s="3" t="s">
        <v>169</v>
      </c>
    </row>
    <row r="253" spans="1:11" ht="33" x14ac:dyDescent="0.25">
      <c r="A253" s="3" t="str">
        <f>VLOOKUP($K253,'[1]Patentes Nacionais_UFV'!$A:$E,1,0)</f>
        <v>BR 10 2017 001325-1</v>
      </c>
      <c r="B253" s="4">
        <f>VLOOKUP($K253,'[1]Patentes Nacionais_UFV'!$A:$E,2,0)</f>
        <v>42758</v>
      </c>
      <c r="C253" s="3" t="str">
        <f>IF(VLOOKUP($K253,'[1]Patentes Nacionais_UFV'!$A:$E,3,0)=0,"",VLOOKUP($K253,'[1]Patentes Nacionais_UFV'!$A:$E,3,0))</f>
        <v>25/04/2023</v>
      </c>
      <c r="D253" s="3" t="str">
        <f>IF(VLOOKUP($K253,'[1]Patentes Nacionais_UFV'!$A:$E,4,0)=0,"",VLOOKUP($K253,'[1]Patentes Nacionais_UFV'!$A:$E,4,0))</f>
        <v/>
      </c>
      <c r="E253" s="3" t="str">
        <f>VLOOKUP($K253,'[1]Patentes Nacionais_UFV'!$A:$E,5,0)</f>
        <v>concedida</v>
      </c>
      <c r="F253" s="3" t="s">
        <v>223</v>
      </c>
      <c r="G253" s="3" t="s">
        <v>24</v>
      </c>
      <c r="H253" s="3" t="s">
        <v>28</v>
      </c>
      <c r="I253" s="3" t="s">
        <v>29</v>
      </c>
      <c r="J253" s="3" t="s">
        <v>10</v>
      </c>
      <c r="K253" s="3" t="s">
        <v>169</v>
      </c>
    </row>
    <row r="254" spans="1:11" ht="33" x14ac:dyDescent="0.25">
      <c r="A254" s="3" t="str">
        <f>VLOOKUP($K254,'[1]Patentes Nacionais_UFV'!$A:$E,1,0)</f>
        <v>BR 10 2017 001325-1</v>
      </c>
      <c r="B254" s="4">
        <f>VLOOKUP($K254,'[1]Patentes Nacionais_UFV'!$A:$E,2,0)</f>
        <v>42758</v>
      </c>
      <c r="C254" s="3" t="str">
        <f>IF(VLOOKUP($K254,'[1]Patentes Nacionais_UFV'!$A:$E,3,0)=0,"",VLOOKUP($K254,'[1]Patentes Nacionais_UFV'!$A:$E,3,0))</f>
        <v>25/04/2023</v>
      </c>
      <c r="D254" s="3" t="str">
        <f>IF(VLOOKUP($K254,'[1]Patentes Nacionais_UFV'!$A:$E,4,0)=0,"",VLOOKUP($K254,'[1]Patentes Nacionais_UFV'!$A:$E,4,0))</f>
        <v/>
      </c>
      <c r="E254" s="3" t="str">
        <f>VLOOKUP($K254,'[1]Patentes Nacionais_UFV'!$A:$E,5,0)</f>
        <v>concedida</v>
      </c>
      <c r="F254" s="3" t="s">
        <v>230</v>
      </c>
      <c r="G254" s="3" t="s">
        <v>24</v>
      </c>
      <c r="H254" s="3" t="s">
        <v>28</v>
      </c>
      <c r="I254" s="3" t="s">
        <v>29</v>
      </c>
      <c r="J254" s="3" t="s">
        <v>10</v>
      </c>
      <c r="K254" s="3" t="s">
        <v>169</v>
      </c>
    </row>
    <row r="255" spans="1:11" ht="33" x14ac:dyDescent="0.25">
      <c r="A255" s="3" t="str">
        <f>VLOOKUP($K255,'[1]Patentes Nacionais_UFV'!$A:$E,1,0)</f>
        <v>BR 10 2017 001325-1</v>
      </c>
      <c r="B255" s="4">
        <f>VLOOKUP($K255,'[1]Patentes Nacionais_UFV'!$A:$E,2,0)</f>
        <v>42758</v>
      </c>
      <c r="C255" s="3" t="str">
        <f>IF(VLOOKUP($K255,'[1]Patentes Nacionais_UFV'!$A:$E,3,0)=0,"",VLOOKUP($K255,'[1]Patentes Nacionais_UFV'!$A:$E,3,0))</f>
        <v>25/04/2023</v>
      </c>
      <c r="D255" s="3" t="str">
        <f>IF(VLOOKUP($K255,'[1]Patentes Nacionais_UFV'!$A:$E,4,0)=0,"",VLOOKUP($K255,'[1]Patentes Nacionais_UFV'!$A:$E,4,0))</f>
        <v/>
      </c>
      <c r="E255" s="3" t="str">
        <f>VLOOKUP($K255,'[1]Patentes Nacionais_UFV'!$A:$E,5,0)</f>
        <v>concedida</v>
      </c>
      <c r="F255" s="3" t="s">
        <v>472</v>
      </c>
      <c r="G255" s="3" t="s">
        <v>32</v>
      </c>
      <c r="H255" s="3" t="s">
        <v>43</v>
      </c>
      <c r="I255" s="3" t="s">
        <v>44</v>
      </c>
      <c r="J255" s="3" t="s">
        <v>10</v>
      </c>
      <c r="K255" s="3" t="s">
        <v>169</v>
      </c>
    </row>
    <row r="256" spans="1:11" ht="33" x14ac:dyDescent="0.25">
      <c r="A256" s="3" t="str">
        <f>VLOOKUP($K256,'[1]Patentes Nacionais_UFV'!$A:$E,1,0)</f>
        <v>BR 10 2017 003090-3</v>
      </c>
      <c r="B256" s="4">
        <f>VLOOKUP($K256,'[1]Patentes Nacionais_UFV'!$A:$E,2,0)</f>
        <v>42781</v>
      </c>
      <c r="C256" s="3" t="str">
        <f>IF(VLOOKUP($K256,'[1]Patentes Nacionais_UFV'!$A:$E,3,0)=0,"",VLOOKUP($K256,'[1]Patentes Nacionais_UFV'!$A:$E,3,0))</f>
        <v>10/01/2023</v>
      </c>
      <c r="D256" s="3" t="str">
        <f>IF(VLOOKUP($K256,'[1]Patentes Nacionais_UFV'!$A:$E,4,0)=0,"",VLOOKUP($K256,'[1]Patentes Nacionais_UFV'!$A:$E,4,0))</f>
        <v/>
      </c>
      <c r="E256" s="3" t="str">
        <f>VLOOKUP($K256,'[1]Patentes Nacionais_UFV'!$A:$E,5,0)</f>
        <v>concedida</v>
      </c>
      <c r="F256" s="3" t="s">
        <v>86</v>
      </c>
      <c r="G256" s="3" t="s">
        <v>32</v>
      </c>
      <c r="H256" s="3" t="s">
        <v>43</v>
      </c>
      <c r="I256" s="3" t="s">
        <v>44</v>
      </c>
      <c r="J256" s="3" t="s">
        <v>10</v>
      </c>
      <c r="K256" s="3" t="s">
        <v>90</v>
      </c>
    </row>
    <row r="257" spans="1:11" ht="33" x14ac:dyDescent="0.25">
      <c r="A257" s="3" t="str">
        <f>VLOOKUP($K257,'[1]Patentes Nacionais_UFV'!$A:$E,1,0)</f>
        <v>BR 10 2017 003090-3</v>
      </c>
      <c r="B257" s="4">
        <f>VLOOKUP($K257,'[1]Patentes Nacionais_UFV'!$A:$E,2,0)</f>
        <v>42781</v>
      </c>
      <c r="C257" s="3" t="str">
        <f>IF(VLOOKUP($K257,'[1]Patentes Nacionais_UFV'!$A:$E,3,0)=0,"",VLOOKUP($K257,'[1]Patentes Nacionais_UFV'!$A:$E,3,0))</f>
        <v>10/01/2023</v>
      </c>
      <c r="D257" s="3" t="str">
        <f>IF(VLOOKUP($K257,'[1]Patentes Nacionais_UFV'!$A:$E,4,0)=0,"",VLOOKUP($K257,'[1]Patentes Nacionais_UFV'!$A:$E,4,0))</f>
        <v/>
      </c>
      <c r="E257" s="3" t="str">
        <f>VLOOKUP($K257,'[1]Patentes Nacionais_UFV'!$A:$E,5,0)</f>
        <v>concedida</v>
      </c>
      <c r="F257" s="3" t="s">
        <v>443</v>
      </c>
      <c r="G257" s="3" t="s">
        <v>32</v>
      </c>
      <c r="H257" s="3" t="s">
        <v>43</v>
      </c>
      <c r="I257" s="3" t="s">
        <v>44</v>
      </c>
      <c r="J257" s="3" t="s">
        <v>10</v>
      </c>
      <c r="K257" s="3" t="s">
        <v>90</v>
      </c>
    </row>
    <row r="258" spans="1:11" ht="33" x14ac:dyDescent="0.25">
      <c r="A258" s="3" t="str">
        <f>VLOOKUP($K258,'[1]Patentes Nacionais_UFV'!$A:$E,1,0)</f>
        <v>BR 10 2017 008657-7</v>
      </c>
      <c r="B258" s="4">
        <f>VLOOKUP($K258,'[1]Patentes Nacionais_UFV'!$A:$E,2,0)</f>
        <v>42851</v>
      </c>
      <c r="C258" s="3" t="str">
        <f>IF(VLOOKUP($K258,'[1]Patentes Nacionais_UFV'!$A:$E,3,0)=0,"",VLOOKUP($K258,'[1]Patentes Nacionais_UFV'!$A:$E,3,0))</f>
        <v/>
      </c>
      <c r="D258" s="3" t="str">
        <f>IF(VLOOKUP($K258,'[1]Patentes Nacionais_UFV'!$A:$E,4,0)=0,"",VLOOKUP($K258,'[1]Patentes Nacionais_UFV'!$A:$E,4,0))</f>
        <v/>
      </c>
      <c r="E258" s="3" t="str">
        <f>VLOOKUP($K258,'[1]Patentes Nacionais_UFV'!$A:$E,5,0)</f>
        <v>requerida</v>
      </c>
      <c r="F258" s="3" t="s">
        <v>315</v>
      </c>
      <c r="G258" s="3" t="s">
        <v>7</v>
      </c>
      <c r="H258" s="3" t="s">
        <v>92</v>
      </c>
      <c r="I258" s="3" t="s">
        <v>93</v>
      </c>
      <c r="K258" s="3" t="s">
        <v>322</v>
      </c>
    </row>
    <row r="259" spans="1:11" ht="33" x14ac:dyDescent="0.25">
      <c r="A259" s="3" t="str">
        <f>VLOOKUP($K259,'[1]Patentes Nacionais_UFV'!$A:$E,1,0)</f>
        <v>BR 10 2017 008657-7</v>
      </c>
      <c r="B259" s="4">
        <f>VLOOKUP($K259,'[1]Patentes Nacionais_UFV'!$A:$E,2,0)</f>
        <v>42851</v>
      </c>
      <c r="C259" s="3" t="str">
        <f>IF(VLOOKUP($K259,'[1]Patentes Nacionais_UFV'!$A:$E,3,0)=0,"",VLOOKUP($K259,'[1]Patentes Nacionais_UFV'!$A:$E,3,0))</f>
        <v/>
      </c>
      <c r="D259" s="3" t="str">
        <f>IF(VLOOKUP($K259,'[1]Patentes Nacionais_UFV'!$A:$E,4,0)=0,"",VLOOKUP($K259,'[1]Patentes Nacionais_UFV'!$A:$E,4,0))</f>
        <v/>
      </c>
      <c r="E259" s="3" t="str">
        <f>VLOOKUP($K259,'[1]Patentes Nacionais_UFV'!$A:$E,5,0)</f>
        <v>requerida</v>
      </c>
      <c r="F259" s="3" t="s">
        <v>468</v>
      </c>
      <c r="G259" s="3" t="s">
        <v>7</v>
      </c>
      <c r="H259" s="3" t="s">
        <v>286</v>
      </c>
      <c r="I259" s="3" t="s">
        <v>287</v>
      </c>
      <c r="J259" s="3" t="s">
        <v>10</v>
      </c>
      <c r="K259" s="3" t="s">
        <v>322</v>
      </c>
    </row>
    <row r="260" spans="1:11" ht="33" x14ac:dyDescent="0.25">
      <c r="A260" s="3" t="str">
        <f>VLOOKUP($K260,'[1]Patentes Nacionais_UFV'!$A:$E,1,0)</f>
        <v>BR 20 2017 010814-7</v>
      </c>
      <c r="B260" s="4">
        <f>VLOOKUP($K260,'[1]Patentes Nacionais_UFV'!$A:$E,2,0)</f>
        <v>42878</v>
      </c>
      <c r="C260" s="3" t="str">
        <f>IF(VLOOKUP($K260,'[1]Patentes Nacionais_UFV'!$A:$E,3,0)=0,"",VLOOKUP($K260,'[1]Patentes Nacionais_UFV'!$A:$E,3,0))</f>
        <v>07/03/2023</v>
      </c>
      <c r="D260" s="3" t="str">
        <f>IF(VLOOKUP($K260,'[1]Patentes Nacionais_UFV'!$A:$E,4,0)=0,"",VLOOKUP($K260,'[1]Patentes Nacionais_UFV'!$A:$E,4,0))</f>
        <v/>
      </c>
      <c r="E260" s="3" t="str">
        <f>VLOOKUP($K260,'[1]Patentes Nacionais_UFV'!$A:$E,5,0)</f>
        <v>concedida</v>
      </c>
      <c r="F260" s="3" t="s">
        <v>230</v>
      </c>
      <c r="G260" s="3" t="s">
        <v>24</v>
      </c>
      <c r="H260" s="3" t="s">
        <v>28</v>
      </c>
      <c r="I260" s="3" t="s">
        <v>29</v>
      </c>
      <c r="J260" s="3" t="s">
        <v>10</v>
      </c>
      <c r="K260" s="3" t="s">
        <v>231</v>
      </c>
    </row>
    <row r="261" spans="1:11" ht="33" x14ac:dyDescent="0.25">
      <c r="A261" s="3" t="str">
        <f>VLOOKUP($K261,'[1]Patentes Nacionais_UFV'!$A:$E,1,0)</f>
        <v>BR 10 2017 011059-1</v>
      </c>
      <c r="B261" s="4">
        <f>VLOOKUP($K261,'[1]Patentes Nacionais_UFV'!$A:$E,2,0)</f>
        <v>42880</v>
      </c>
      <c r="C261" s="3" t="str">
        <f>IF(VLOOKUP($K261,'[1]Patentes Nacionais_UFV'!$A:$E,3,0)=0,"",VLOOKUP($K261,'[1]Patentes Nacionais_UFV'!$A:$E,3,0))</f>
        <v>25/04/2023</v>
      </c>
      <c r="D261" s="3" t="str">
        <f>IF(VLOOKUP($K261,'[1]Patentes Nacionais_UFV'!$A:$E,4,0)=0,"",VLOOKUP($K261,'[1]Patentes Nacionais_UFV'!$A:$E,4,0))</f>
        <v/>
      </c>
      <c r="E261" s="3" t="str">
        <f>VLOOKUP($K261,'[1]Patentes Nacionais_UFV'!$A:$E,5,0)</f>
        <v>concedida</v>
      </c>
      <c r="F261" s="3" t="s">
        <v>205</v>
      </c>
      <c r="G261" s="3" t="s">
        <v>32</v>
      </c>
      <c r="H261" s="3" t="s">
        <v>43</v>
      </c>
      <c r="I261" s="3" t="s">
        <v>44</v>
      </c>
      <c r="J261" s="3" t="s">
        <v>10</v>
      </c>
      <c r="K261" s="3" t="s">
        <v>210</v>
      </c>
    </row>
    <row r="262" spans="1:11" x14ac:dyDescent="0.25">
      <c r="A262" s="3" t="str">
        <f>VLOOKUP($K262,'[1]Patentes Nacionais_UFV'!$A:$E,1,0)</f>
        <v>BR 10 2017 011196-2</v>
      </c>
      <c r="B262" s="4">
        <f>VLOOKUP($K262,'[1]Patentes Nacionais_UFV'!$A:$E,2,0)</f>
        <v>42881</v>
      </c>
      <c r="C262" s="3" t="str">
        <f>IF(VLOOKUP($K262,'[1]Patentes Nacionais_UFV'!$A:$E,3,0)=0,"",VLOOKUP($K262,'[1]Patentes Nacionais_UFV'!$A:$E,3,0))</f>
        <v/>
      </c>
      <c r="D262" s="3" t="str">
        <f>IF(VLOOKUP($K262,'[1]Patentes Nacionais_UFV'!$A:$E,4,0)=0,"",VLOOKUP($K262,'[1]Patentes Nacionais_UFV'!$A:$E,4,0))</f>
        <v/>
      </c>
      <c r="E262" s="3" t="str">
        <f>VLOOKUP($K262,'[1]Patentes Nacionais_UFV'!$A:$E,5,0)</f>
        <v>requerida</v>
      </c>
      <c r="F262" s="3" t="s">
        <v>55</v>
      </c>
      <c r="G262" s="3" t="s">
        <v>56</v>
      </c>
      <c r="I262" s="3" t="s">
        <v>57</v>
      </c>
      <c r="J262" s="3" t="s">
        <v>58</v>
      </c>
      <c r="K262" s="3" t="s">
        <v>60</v>
      </c>
    </row>
    <row r="263" spans="1:11" x14ac:dyDescent="0.25">
      <c r="A263" s="3" t="str">
        <f>VLOOKUP($K263,'[1]Patentes Nacionais_UFV'!$A:$E,1,0)</f>
        <v>BR 10 2017 011196-2</v>
      </c>
      <c r="B263" s="4">
        <f>VLOOKUP($K263,'[1]Patentes Nacionais_UFV'!$A:$E,2,0)</f>
        <v>42881</v>
      </c>
      <c r="C263" s="3" t="str">
        <f>IF(VLOOKUP($K263,'[1]Patentes Nacionais_UFV'!$A:$E,3,0)=0,"",VLOOKUP($K263,'[1]Patentes Nacionais_UFV'!$A:$E,3,0))</f>
        <v/>
      </c>
      <c r="D263" s="3" t="str">
        <f>IF(VLOOKUP($K263,'[1]Patentes Nacionais_UFV'!$A:$E,4,0)=0,"",VLOOKUP($K263,'[1]Patentes Nacionais_UFV'!$A:$E,4,0))</f>
        <v/>
      </c>
      <c r="E263" s="3" t="str">
        <f>VLOOKUP($K263,'[1]Patentes Nacionais_UFV'!$A:$E,5,0)</f>
        <v>requerida</v>
      </c>
      <c r="F263" s="3" t="s">
        <v>227</v>
      </c>
      <c r="H263" s="3" t="s">
        <v>228</v>
      </c>
      <c r="I263" s="3" t="s">
        <v>229</v>
      </c>
      <c r="J263" s="3" t="s">
        <v>58</v>
      </c>
      <c r="K263" s="3" t="s">
        <v>60</v>
      </c>
    </row>
    <row r="264" spans="1:11" x14ac:dyDescent="0.25">
      <c r="A264" s="3" t="str">
        <f>VLOOKUP($K264,'[1]Patentes Nacionais_UFV'!$A:$E,1,0)</f>
        <v>BR 10 2017 011196-2</v>
      </c>
      <c r="B264" s="4">
        <f>VLOOKUP($K264,'[1]Patentes Nacionais_UFV'!$A:$E,2,0)</f>
        <v>42881</v>
      </c>
      <c r="C264" s="3" t="str">
        <f>IF(VLOOKUP($K264,'[1]Patentes Nacionais_UFV'!$A:$E,3,0)=0,"",VLOOKUP($K264,'[1]Patentes Nacionais_UFV'!$A:$E,3,0))</f>
        <v/>
      </c>
      <c r="D264" s="3" t="str">
        <f>IF(VLOOKUP($K264,'[1]Patentes Nacionais_UFV'!$A:$E,4,0)=0,"",VLOOKUP($K264,'[1]Patentes Nacionais_UFV'!$A:$E,4,0))</f>
        <v/>
      </c>
      <c r="E264" s="3" t="str">
        <f>VLOOKUP($K264,'[1]Patentes Nacionais_UFV'!$A:$E,5,0)</f>
        <v>requerida</v>
      </c>
      <c r="F264" s="3" t="s">
        <v>258</v>
      </c>
      <c r="G264" s="3" t="s">
        <v>24</v>
      </c>
      <c r="H264" s="3" t="s">
        <v>177</v>
      </c>
      <c r="I264" s="3" t="s">
        <v>178</v>
      </c>
      <c r="J264" s="3" t="s">
        <v>10</v>
      </c>
      <c r="K264" s="3" t="s">
        <v>60</v>
      </c>
    </row>
    <row r="265" spans="1:11" x14ac:dyDescent="0.25">
      <c r="A265" s="3" t="str">
        <f>VLOOKUP($K265,'[1]Patentes Nacionais_UFV'!$A:$E,1,0)</f>
        <v>BR 10 2017 011196-2</v>
      </c>
      <c r="B265" s="4">
        <f>VLOOKUP($K265,'[1]Patentes Nacionais_UFV'!$A:$E,2,0)</f>
        <v>42881</v>
      </c>
      <c r="C265" s="3" t="str">
        <f>IF(VLOOKUP($K265,'[1]Patentes Nacionais_UFV'!$A:$E,3,0)=0,"",VLOOKUP($K265,'[1]Patentes Nacionais_UFV'!$A:$E,3,0))</f>
        <v/>
      </c>
      <c r="D265" s="3" t="str">
        <f>IF(VLOOKUP($K265,'[1]Patentes Nacionais_UFV'!$A:$E,4,0)=0,"",VLOOKUP($K265,'[1]Patentes Nacionais_UFV'!$A:$E,4,0))</f>
        <v/>
      </c>
      <c r="E265" s="3" t="str">
        <f>VLOOKUP($K265,'[1]Patentes Nacionais_UFV'!$A:$E,5,0)</f>
        <v>requerida</v>
      </c>
      <c r="F265" s="3" t="s">
        <v>278</v>
      </c>
      <c r="G265" s="3" t="s">
        <v>24</v>
      </c>
      <c r="H265" s="3" t="s">
        <v>228</v>
      </c>
      <c r="I265" s="3" t="s">
        <v>229</v>
      </c>
      <c r="J265" s="3" t="s">
        <v>58</v>
      </c>
      <c r="K265" s="3" t="s">
        <v>60</v>
      </c>
    </row>
    <row r="266" spans="1:11" x14ac:dyDescent="0.25">
      <c r="A266" s="3" t="str">
        <f>VLOOKUP($K266,'[1]Patentes Nacionais_UFV'!$A:$E,1,0)</f>
        <v>BR 10 2017 011196-2</v>
      </c>
      <c r="B266" s="4">
        <f>VLOOKUP($K266,'[1]Patentes Nacionais_UFV'!$A:$E,2,0)</f>
        <v>42881</v>
      </c>
      <c r="C266" s="3" t="str">
        <f>IF(VLOOKUP($K266,'[1]Patentes Nacionais_UFV'!$A:$E,3,0)=0,"",VLOOKUP($K266,'[1]Patentes Nacionais_UFV'!$A:$E,3,0))</f>
        <v/>
      </c>
      <c r="D266" s="3" t="str">
        <f>IF(VLOOKUP($K266,'[1]Patentes Nacionais_UFV'!$A:$E,4,0)=0,"",VLOOKUP($K266,'[1]Patentes Nacionais_UFV'!$A:$E,4,0))</f>
        <v/>
      </c>
      <c r="E266" s="3" t="str">
        <f>VLOOKUP($K266,'[1]Patentes Nacionais_UFV'!$A:$E,5,0)</f>
        <v>requerida</v>
      </c>
      <c r="F266" s="3" t="s">
        <v>471</v>
      </c>
      <c r="G266" s="3" t="s">
        <v>24</v>
      </c>
      <c r="H266" s="3" t="s">
        <v>132</v>
      </c>
      <c r="I266" s="3" t="s">
        <v>133</v>
      </c>
      <c r="J266" s="3" t="s">
        <v>10</v>
      </c>
      <c r="K266" s="3" t="s">
        <v>60</v>
      </c>
    </row>
    <row r="267" spans="1:11" ht="33" x14ac:dyDescent="0.25">
      <c r="A267" s="3" t="str">
        <f>VLOOKUP($K267,'[1]Patentes Nacionais_UFV'!$A:$E,1,0)</f>
        <v>BR 10 2017 012115-1</v>
      </c>
      <c r="B267" s="4">
        <f>VLOOKUP($K267,'[1]Patentes Nacionais_UFV'!$A:$E,2,0)</f>
        <v>42893</v>
      </c>
      <c r="C267" s="3" t="str">
        <f>IF(VLOOKUP($K267,'[1]Patentes Nacionais_UFV'!$A:$E,3,0)=0,"",VLOOKUP($K267,'[1]Patentes Nacionais_UFV'!$A:$E,3,0))</f>
        <v/>
      </c>
      <c r="D267" s="3" t="str">
        <f>IF(VLOOKUP($K267,'[1]Patentes Nacionais_UFV'!$A:$E,4,0)=0,"",VLOOKUP($K267,'[1]Patentes Nacionais_UFV'!$A:$E,4,0))</f>
        <v/>
      </c>
      <c r="E267" s="3" t="str">
        <f>VLOOKUP($K267,'[1]Patentes Nacionais_UFV'!$A:$E,5,0)</f>
        <v>requerida</v>
      </c>
      <c r="F267" s="3" t="s">
        <v>466</v>
      </c>
      <c r="G267" s="3" t="s">
        <v>7</v>
      </c>
      <c r="H267" s="3" t="s">
        <v>104</v>
      </c>
      <c r="I267" s="3" t="s">
        <v>105</v>
      </c>
      <c r="J267" s="3" t="s">
        <v>10</v>
      </c>
      <c r="K267" s="3" t="s">
        <v>467</v>
      </c>
    </row>
    <row r="268" spans="1:11" ht="33" x14ac:dyDescent="0.25">
      <c r="A268" s="3" t="str">
        <f>VLOOKUP($K268,'[1]Patentes Nacionais_UFV'!$A:$E,1,0)</f>
        <v>BR 10 2017 014488-7</v>
      </c>
      <c r="B268" s="4">
        <f>VLOOKUP($K268,'[1]Patentes Nacionais_UFV'!$A:$E,2,0)</f>
        <v>42920</v>
      </c>
      <c r="C268" s="3" t="str">
        <f>IF(VLOOKUP($K268,'[1]Patentes Nacionais_UFV'!$A:$E,3,0)=0,"",VLOOKUP($K268,'[1]Patentes Nacionais_UFV'!$A:$E,3,0))</f>
        <v/>
      </c>
      <c r="D268" s="3" t="str">
        <f>IF(VLOOKUP($K268,'[1]Patentes Nacionais_UFV'!$A:$E,4,0)=0,"",VLOOKUP($K268,'[1]Patentes Nacionais_UFV'!$A:$E,4,0))</f>
        <v/>
      </c>
      <c r="E268" s="3" t="str">
        <f>VLOOKUP($K268,'[1]Patentes Nacionais_UFV'!$A:$E,5,0)</f>
        <v>requerida</v>
      </c>
      <c r="F268" s="3" t="s">
        <v>530</v>
      </c>
      <c r="G268" s="3" t="s">
        <v>7</v>
      </c>
      <c r="H268" s="3" t="s">
        <v>92</v>
      </c>
      <c r="I268" s="3" t="s">
        <v>93</v>
      </c>
      <c r="J268" s="3" t="s">
        <v>10</v>
      </c>
      <c r="K268" s="3" t="s">
        <v>531</v>
      </c>
    </row>
    <row r="269" spans="1:11" ht="33" x14ac:dyDescent="0.25">
      <c r="A269" s="3" t="str">
        <f>VLOOKUP($K269,'[1]Patentes Nacionais_UFV'!$A:$E,1,0)</f>
        <v>BR 10 2017 015757-1</v>
      </c>
      <c r="B269" s="4">
        <f>VLOOKUP($K269,'[1]Patentes Nacionais_UFV'!$A:$E,2,0)</f>
        <v>42937</v>
      </c>
      <c r="C269" s="3" t="str">
        <f>IF(VLOOKUP($K269,'[1]Patentes Nacionais_UFV'!$A:$E,3,0)=0,"",VLOOKUP($K269,'[1]Patentes Nacionais_UFV'!$A:$E,3,0))</f>
        <v>25/10/2022</v>
      </c>
      <c r="D269" s="3" t="str">
        <f>IF(VLOOKUP($K269,'[1]Patentes Nacionais_UFV'!$A:$E,4,0)=0,"",VLOOKUP($K269,'[1]Patentes Nacionais_UFV'!$A:$E,4,0))</f>
        <v/>
      </c>
      <c r="E269" s="3" t="str">
        <f>VLOOKUP($K269,'[1]Patentes Nacionais_UFV'!$A:$E,5,0)</f>
        <v>concedida</v>
      </c>
      <c r="F269" s="3" t="s">
        <v>378</v>
      </c>
      <c r="G269" s="3" t="s">
        <v>7</v>
      </c>
      <c r="H269" s="3" t="s">
        <v>136</v>
      </c>
      <c r="I269" s="3" t="s">
        <v>137</v>
      </c>
      <c r="J269" s="3" t="s">
        <v>10</v>
      </c>
      <c r="K269" s="3" t="s">
        <v>380</v>
      </c>
    </row>
    <row r="270" spans="1:11" ht="33" x14ac:dyDescent="0.25">
      <c r="A270" s="3" t="str">
        <f>VLOOKUP($K270,'[1]Patentes Nacionais_UFV'!$A:$E,1,0)</f>
        <v>BR 10 2017 016571-0</v>
      </c>
      <c r="B270" s="4">
        <f>VLOOKUP($K270,'[1]Patentes Nacionais_UFV'!$A:$E,2,0)</f>
        <v>42949</v>
      </c>
      <c r="C270" s="3" t="str">
        <f>IF(VLOOKUP($K270,'[1]Patentes Nacionais_UFV'!$A:$E,3,0)=0,"",VLOOKUP($K270,'[1]Patentes Nacionais_UFV'!$A:$E,3,0))</f>
        <v/>
      </c>
      <c r="D270" s="3" t="str">
        <f>IF(VLOOKUP($K270,'[1]Patentes Nacionais_UFV'!$A:$E,4,0)=0,"",VLOOKUP($K270,'[1]Patentes Nacionais_UFV'!$A:$E,4,0))</f>
        <v/>
      </c>
      <c r="E270" s="3" t="str">
        <f>VLOOKUP($K270,'[1]Patentes Nacionais_UFV'!$A:$E,5,0)</f>
        <v>requerida</v>
      </c>
      <c r="F270" s="3" t="s">
        <v>6</v>
      </c>
      <c r="G270" s="3" t="s">
        <v>7</v>
      </c>
      <c r="H270" s="3" t="s">
        <v>8</v>
      </c>
      <c r="I270" s="3" t="s">
        <v>9</v>
      </c>
      <c r="J270" s="3" t="s">
        <v>10</v>
      </c>
      <c r="K270" s="3" t="s">
        <v>22</v>
      </c>
    </row>
    <row r="271" spans="1:11" ht="33" x14ac:dyDescent="0.25">
      <c r="A271" s="3" t="str">
        <f>VLOOKUP($K271,'[1]Patentes Nacionais_UFV'!$A:$E,1,0)</f>
        <v>BR 10 2017 019017-0</v>
      </c>
      <c r="B271" s="4">
        <f>VLOOKUP($K271,'[1]Patentes Nacionais_UFV'!$A:$E,2,0)</f>
        <v>42983</v>
      </c>
      <c r="C271" s="3" t="str">
        <f>IF(VLOOKUP($K271,'[1]Patentes Nacionais_UFV'!$A:$E,3,0)=0,"",VLOOKUP($K271,'[1]Patentes Nacionais_UFV'!$A:$E,3,0))</f>
        <v/>
      </c>
      <c r="D271" s="3" t="str">
        <f>IF(VLOOKUP($K271,'[1]Patentes Nacionais_UFV'!$A:$E,4,0)=0,"",VLOOKUP($K271,'[1]Patentes Nacionais_UFV'!$A:$E,4,0))</f>
        <v/>
      </c>
      <c r="E271" s="3" t="str">
        <f>VLOOKUP($K271,'[1]Patentes Nacionais_UFV'!$A:$E,5,0)</f>
        <v>requerida</v>
      </c>
      <c r="F271" s="3" t="s">
        <v>126</v>
      </c>
      <c r="G271" s="3" t="s">
        <v>7</v>
      </c>
      <c r="H271" s="3" t="s">
        <v>127</v>
      </c>
      <c r="I271" s="3" t="s">
        <v>128</v>
      </c>
      <c r="J271" s="3" t="s">
        <v>10</v>
      </c>
      <c r="K271" s="3" t="s">
        <v>129</v>
      </c>
    </row>
    <row r="272" spans="1:11" ht="33" x14ac:dyDescent="0.25">
      <c r="A272" s="3" t="str">
        <f>VLOOKUP($K272,'[1]Patentes Nacionais_UFV'!$A:$E,1,0)</f>
        <v>BR 10 2017 019017-0</v>
      </c>
      <c r="B272" s="4">
        <f>VLOOKUP($K272,'[1]Patentes Nacionais_UFV'!$A:$E,2,0)</f>
        <v>42983</v>
      </c>
      <c r="C272" s="3" t="str">
        <f>IF(VLOOKUP($K272,'[1]Patentes Nacionais_UFV'!$A:$E,3,0)=0,"",VLOOKUP($K272,'[1]Patentes Nacionais_UFV'!$A:$E,3,0))</f>
        <v/>
      </c>
      <c r="D272" s="3" t="str">
        <f>IF(VLOOKUP($K272,'[1]Patentes Nacionais_UFV'!$A:$E,4,0)=0,"",VLOOKUP($K272,'[1]Patentes Nacionais_UFV'!$A:$E,4,0))</f>
        <v/>
      </c>
      <c r="E272" s="3" t="str">
        <f>VLOOKUP($K272,'[1]Patentes Nacionais_UFV'!$A:$E,5,0)</f>
        <v>requerida</v>
      </c>
      <c r="F272" s="3" t="s">
        <v>406</v>
      </c>
      <c r="G272" s="3" t="s">
        <v>7</v>
      </c>
      <c r="H272" s="3" t="s">
        <v>92</v>
      </c>
      <c r="I272" s="3" t="s">
        <v>93</v>
      </c>
      <c r="J272" s="3" t="s">
        <v>10</v>
      </c>
      <c r="K272" s="3" t="s">
        <v>129</v>
      </c>
    </row>
    <row r="273" spans="1:11" ht="33" x14ac:dyDescent="0.25">
      <c r="A273" s="3" t="str">
        <f>VLOOKUP($K273,'[1]Patentes Nacionais_UFV'!$A:$E,1,0)</f>
        <v>BR 10 2017 019017-0</v>
      </c>
      <c r="B273" s="4">
        <f>VLOOKUP($K273,'[1]Patentes Nacionais_UFV'!$A:$E,2,0)</f>
        <v>42983</v>
      </c>
      <c r="C273" s="3" t="str">
        <f>IF(VLOOKUP($K273,'[1]Patentes Nacionais_UFV'!$A:$E,3,0)=0,"",VLOOKUP($K273,'[1]Patentes Nacionais_UFV'!$A:$E,3,0))</f>
        <v/>
      </c>
      <c r="D273" s="3" t="str">
        <f>IF(VLOOKUP($K273,'[1]Patentes Nacionais_UFV'!$A:$E,4,0)=0,"",VLOOKUP($K273,'[1]Patentes Nacionais_UFV'!$A:$E,4,0))</f>
        <v/>
      </c>
      <c r="E273" s="3" t="str">
        <f>VLOOKUP($K273,'[1]Patentes Nacionais_UFV'!$A:$E,5,0)</f>
        <v>requerida</v>
      </c>
      <c r="F273" s="3" t="s">
        <v>505</v>
      </c>
      <c r="G273" s="3" t="s">
        <v>7</v>
      </c>
      <c r="H273" s="3" t="s">
        <v>127</v>
      </c>
      <c r="I273" s="3" t="s">
        <v>128</v>
      </c>
      <c r="J273" s="3" t="s">
        <v>10</v>
      </c>
      <c r="K273" s="3" t="s">
        <v>129</v>
      </c>
    </row>
    <row r="274" spans="1:11" ht="33" x14ac:dyDescent="0.25">
      <c r="A274" s="3" t="str">
        <f>VLOOKUP($K274,'[1]Patentes Nacionais_UFV'!$A:$E,1,0)</f>
        <v>BR 10 2017 019002-1</v>
      </c>
      <c r="B274" s="4">
        <f>VLOOKUP($K274,'[1]Patentes Nacionais_UFV'!$A:$E,2,0)</f>
        <v>42983</v>
      </c>
      <c r="C274" s="3" t="str">
        <f>IF(VLOOKUP($K274,'[1]Patentes Nacionais_UFV'!$A:$E,3,0)=0,"",VLOOKUP($K274,'[1]Patentes Nacionais_UFV'!$A:$E,3,0))</f>
        <v/>
      </c>
      <c r="D274" s="3" t="str">
        <f>IF(VLOOKUP($K274,'[1]Patentes Nacionais_UFV'!$A:$E,4,0)=0,"",VLOOKUP($K274,'[1]Patentes Nacionais_UFV'!$A:$E,4,0))</f>
        <v/>
      </c>
      <c r="E274" s="3" t="str">
        <f>VLOOKUP($K274,'[1]Patentes Nacionais_UFV'!$A:$E,5,0)</f>
        <v>requerida</v>
      </c>
      <c r="F274" s="3" t="s">
        <v>230</v>
      </c>
      <c r="G274" s="3" t="s">
        <v>24</v>
      </c>
      <c r="H274" s="3" t="s">
        <v>28</v>
      </c>
      <c r="I274" s="3" t="s">
        <v>29</v>
      </c>
      <c r="J274" s="3" t="s">
        <v>10</v>
      </c>
      <c r="K274" s="3" t="s">
        <v>232</v>
      </c>
    </row>
    <row r="275" spans="1:11" ht="33" x14ac:dyDescent="0.25">
      <c r="A275" s="3" t="str">
        <f>VLOOKUP($K275,'[1]Patentes Nacionais_UFV'!$A:$E,1,0)</f>
        <v>BR 10 2017 019002-1</v>
      </c>
      <c r="B275" s="4">
        <f>VLOOKUP($K275,'[1]Patentes Nacionais_UFV'!$A:$E,2,0)</f>
        <v>42983</v>
      </c>
      <c r="C275" s="3" t="str">
        <f>IF(VLOOKUP($K275,'[1]Patentes Nacionais_UFV'!$A:$E,3,0)=0,"",VLOOKUP($K275,'[1]Patentes Nacionais_UFV'!$A:$E,3,0))</f>
        <v/>
      </c>
      <c r="D275" s="3" t="str">
        <f>IF(VLOOKUP($K275,'[1]Patentes Nacionais_UFV'!$A:$E,4,0)=0,"",VLOOKUP($K275,'[1]Patentes Nacionais_UFV'!$A:$E,4,0))</f>
        <v/>
      </c>
      <c r="E275" s="3" t="str">
        <f>VLOOKUP($K275,'[1]Patentes Nacionais_UFV'!$A:$E,5,0)</f>
        <v>requerida</v>
      </c>
      <c r="F275" s="3" t="s">
        <v>261</v>
      </c>
      <c r="G275" s="3" t="s">
        <v>24</v>
      </c>
      <c r="H275" s="3" t="s">
        <v>28</v>
      </c>
      <c r="I275" s="3" t="s">
        <v>29</v>
      </c>
      <c r="J275" s="3" t="s">
        <v>10</v>
      </c>
      <c r="K275" s="3" t="s">
        <v>232</v>
      </c>
    </row>
    <row r="276" spans="1:11" ht="33" x14ac:dyDescent="0.25">
      <c r="A276" s="3" t="str">
        <f>VLOOKUP($K276,'[1]Patentes Nacionais_UFV'!$A:$E,1,0)</f>
        <v>BR 10 2017 020222-4</v>
      </c>
      <c r="B276" s="4">
        <f>VLOOKUP($K276,'[1]Patentes Nacionais_UFV'!$A:$E,2,0)</f>
        <v>42999</v>
      </c>
      <c r="C276" s="3" t="str">
        <f>IF(VLOOKUP($K276,'[1]Patentes Nacionais_UFV'!$A:$E,3,0)=0,"",VLOOKUP($K276,'[1]Patentes Nacionais_UFV'!$A:$E,3,0))</f>
        <v>19/09/2023</v>
      </c>
      <c r="D276" s="3" t="str">
        <f>IF(VLOOKUP($K276,'[1]Patentes Nacionais_UFV'!$A:$E,4,0)=0,"",VLOOKUP($K276,'[1]Patentes Nacionais_UFV'!$A:$E,4,0))</f>
        <v/>
      </c>
      <c r="E276" s="3" t="str">
        <f>VLOOKUP($K276,'[1]Patentes Nacionais_UFV'!$A:$E,5,0)</f>
        <v>concedida</v>
      </c>
      <c r="F276" s="3" t="s">
        <v>406</v>
      </c>
      <c r="G276" s="3" t="s">
        <v>7</v>
      </c>
      <c r="H276" s="3" t="s">
        <v>92</v>
      </c>
      <c r="I276" s="3" t="s">
        <v>93</v>
      </c>
      <c r="J276" s="3" t="s">
        <v>10</v>
      </c>
      <c r="K276" s="3" t="s">
        <v>410</v>
      </c>
    </row>
    <row r="277" spans="1:11" ht="33" x14ac:dyDescent="0.25">
      <c r="A277" s="3" t="str">
        <f>VLOOKUP($K277,'[1]Patentes Nacionais_UFV'!$A:$E,1,0)</f>
        <v>BR 10 2017 020672-6</v>
      </c>
      <c r="B277" s="4">
        <f>VLOOKUP($K277,'[1]Patentes Nacionais_UFV'!$A:$E,2,0)</f>
        <v>43005</v>
      </c>
      <c r="C277" s="3" t="str">
        <f>IF(VLOOKUP($K277,'[1]Patentes Nacionais_UFV'!$A:$E,3,0)=0,"",VLOOKUP($K277,'[1]Patentes Nacionais_UFV'!$A:$E,3,0))</f>
        <v/>
      </c>
      <c r="D277" s="3" t="str">
        <f>IF(VLOOKUP($K277,'[1]Patentes Nacionais_UFV'!$A:$E,4,0)=0,"",VLOOKUP($K277,'[1]Patentes Nacionais_UFV'!$A:$E,4,0))</f>
        <v/>
      </c>
      <c r="E277" s="3" t="str">
        <f>VLOOKUP($K277,'[1]Patentes Nacionais_UFV'!$A:$E,5,0)</f>
        <v>requerida</v>
      </c>
      <c r="F277" s="3" t="s">
        <v>126</v>
      </c>
      <c r="G277" s="3" t="s">
        <v>7</v>
      </c>
      <c r="H277" s="3" t="s">
        <v>127</v>
      </c>
      <c r="I277" s="3" t="s">
        <v>128</v>
      </c>
      <c r="J277" s="3" t="s">
        <v>10</v>
      </c>
      <c r="K277" s="3" t="s">
        <v>130</v>
      </c>
    </row>
    <row r="278" spans="1:11" ht="33" x14ac:dyDescent="0.25">
      <c r="A278" s="3" t="str">
        <f>VLOOKUP($K278,'[1]Patentes Nacionais_UFV'!$A:$E,1,0)</f>
        <v>BR 10 2017 020672-6</v>
      </c>
      <c r="B278" s="4">
        <f>VLOOKUP($K278,'[1]Patentes Nacionais_UFV'!$A:$E,2,0)</f>
        <v>43005</v>
      </c>
      <c r="C278" s="3" t="str">
        <f>IF(VLOOKUP($K278,'[1]Patentes Nacionais_UFV'!$A:$E,3,0)=0,"",VLOOKUP($K278,'[1]Patentes Nacionais_UFV'!$A:$E,3,0))</f>
        <v/>
      </c>
      <c r="D278" s="3" t="str">
        <f>IF(VLOOKUP($K278,'[1]Patentes Nacionais_UFV'!$A:$E,4,0)=0,"",VLOOKUP($K278,'[1]Patentes Nacionais_UFV'!$A:$E,4,0))</f>
        <v/>
      </c>
      <c r="E278" s="3" t="str">
        <f>VLOOKUP($K278,'[1]Patentes Nacionais_UFV'!$A:$E,5,0)</f>
        <v>requerida</v>
      </c>
      <c r="F278" s="3" t="s">
        <v>406</v>
      </c>
      <c r="G278" s="3" t="s">
        <v>7</v>
      </c>
      <c r="H278" s="3" t="s">
        <v>92</v>
      </c>
      <c r="I278" s="3" t="s">
        <v>93</v>
      </c>
      <c r="J278" s="3" t="s">
        <v>10</v>
      </c>
      <c r="K278" s="3" t="s">
        <v>130</v>
      </c>
    </row>
    <row r="279" spans="1:11" ht="33" x14ac:dyDescent="0.25">
      <c r="A279" s="3" t="str">
        <f>VLOOKUP($K279,'[1]Patentes Nacionais_UFV'!$A:$E,1,0)</f>
        <v>BR 10 2017 020672-6</v>
      </c>
      <c r="B279" s="4">
        <f>VLOOKUP($K279,'[1]Patentes Nacionais_UFV'!$A:$E,2,0)</f>
        <v>43005</v>
      </c>
      <c r="C279" s="3" t="str">
        <f>IF(VLOOKUP($K279,'[1]Patentes Nacionais_UFV'!$A:$E,3,0)=0,"",VLOOKUP($K279,'[1]Patentes Nacionais_UFV'!$A:$E,3,0))</f>
        <v/>
      </c>
      <c r="D279" s="3" t="str">
        <f>IF(VLOOKUP($K279,'[1]Patentes Nacionais_UFV'!$A:$E,4,0)=0,"",VLOOKUP($K279,'[1]Patentes Nacionais_UFV'!$A:$E,4,0))</f>
        <v/>
      </c>
      <c r="E279" s="3" t="str">
        <f>VLOOKUP($K279,'[1]Patentes Nacionais_UFV'!$A:$E,5,0)</f>
        <v>requerida</v>
      </c>
      <c r="F279" s="3" t="s">
        <v>540</v>
      </c>
      <c r="G279" s="3" t="s">
        <v>7</v>
      </c>
      <c r="H279" s="3" t="s">
        <v>92</v>
      </c>
      <c r="I279" s="3" t="s">
        <v>93</v>
      </c>
      <c r="J279" s="3" t="s">
        <v>10</v>
      </c>
      <c r="K279" s="3" t="s">
        <v>130</v>
      </c>
    </row>
    <row r="280" spans="1:11" ht="33" x14ac:dyDescent="0.25">
      <c r="A280" s="3" t="str">
        <f>VLOOKUP($K280,'[1]Patentes Nacionais_UFV'!$A:$E,1,0)</f>
        <v>BR 10 2017 022746-4</v>
      </c>
      <c r="B280" s="4">
        <f>VLOOKUP($K280,'[1]Patentes Nacionais_UFV'!$A:$E,2,0)</f>
        <v>43031</v>
      </c>
      <c r="C280" s="3" t="str">
        <f>IF(VLOOKUP($K280,'[1]Patentes Nacionais_UFV'!$A:$E,3,0)=0,"",VLOOKUP($K280,'[1]Patentes Nacionais_UFV'!$A:$E,3,0))</f>
        <v/>
      </c>
      <c r="D280" s="3" t="str">
        <f>IF(VLOOKUP($K280,'[1]Patentes Nacionais_UFV'!$A:$E,4,0)=0,"",VLOOKUP($K280,'[1]Patentes Nacionais_UFV'!$A:$E,4,0))</f>
        <v/>
      </c>
      <c r="E280" s="3" t="str">
        <f>VLOOKUP($K280,'[1]Patentes Nacionais_UFV'!$A:$E,5,0)</f>
        <v>requerida</v>
      </c>
      <c r="F280" s="3" t="s">
        <v>164</v>
      </c>
      <c r="G280" s="3" t="s">
        <v>32</v>
      </c>
      <c r="H280" s="3" t="s">
        <v>43</v>
      </c>
      <c r="I280" s="3" t="s">
        <v>44</v>
      </c>
      <c r="J280" s="3" t="s">
        <v>10</v>
      </c>
      <c r="K280" s="3" t="s">
        <v>165</v>
      </c>
    </row>
    <row r="281" spans="1:11" ht="33" x14ac:dyDescent="0.25">
      <c r="A281" s="3" t="str">
        <f>VLOOKUP($K281,'[1]Patentes Nacionais_UFV'!$A:$E,1,0)</f>
        <v>BR 10 2017 022746-4</v>
      </c>
      <c r="B281" s="4">
        <f>VLOOKUP($K281,'[1]Patentes Nacionais_UFV'!$A:$E,2,0)</f>
        <v>43031</v>
      </c>
      <c r="C281" s="3" t="str">
        <f>IF(VLOOKUP($K281,'[1]Patentes Nacionais_UFV'!$A:$E,3,0)=0,"",VLOOKUP($K281,'[1]Patentes Nacionais_UFV'!$A:$E,3,0))</f>
        <v/>
      </c>
      <c r="D281" s="3" t="str">
        <f>IF(VLOOKUP($K281,'[1]Patentes Nacionais_UFV'!$A:$E,4,0)=0,"",VLOOKUP($K281,'[1]Patentes Nacionais_UFV'!$A:$E,4,0))</f>
        <v/>
      </c>
      <c r="E281" s="3" t="str">
        <f>VLOOKUP($K281,'[1]Patentes Nacionais_UFV'!$A:$E,5,0)</f>
        <v>requerida</v>
      </c>
      <c r="F281" s="3" t="s">
        <v>349</v>
      </c>
      <c r="G281" s="3" t="s">
        <v>32</v>
      </c>
      <c r="H281" s="3" t="s">
        <v>43</v>
      </c>
      <c r="I281" s="3" t="s">
        <v>44</v>
      </c>
      <c r="J281" s="3" t="s">
        <v>10</v>
      </c>
      <c r="K281" s="3" t="s">
        <v>165</v>
      </c>
    </row>
    <row r="282" spans="1:11" ht="33" x14ac:dyDescent="0.25">
      <c r="A282" s="3" t="str">
        <f>VLOOKUP($K282,'[1]Patentes Nacionais_UFV'!$A:$E,1,0)</f>
        <v>BR 10 2017 023368-5</v>
      </c>
      <c r="B282" s="4">
        <f>VLOOKUP($K282,'[1]Patentes Nacionais_UFV'!$A:$E,2,0)</f>
        <v>43038</v>
      </c>
      <c r="C282" s="3" t="str">
        <f>IF(VLOOKUP($K282,'[1]Patentes Nacionais_UFV'!$A:$E,3,0)=0,"",VLOOKUP($K282,'[1]Patentes Nacionais_UFV'!$A:$E,3,0))</f>
        <v/>
      </c>
      <c r="D282" s="3" t="str">
        <f>IF(VLOOKUP($K282,'[1]Patentes Nacionais_UFV'!$A:$E,4,0)=0,"",VLOOKUP($K282,'[1]Patentes Nacionais_UFV'!$A:$E,4,0))</f>
        <v>18/07/2023</v>
      </c>
      <c r="E282" s="3" t="str">
        <f>VLOOKUP($K282,'[1]Patentes Nacionais_UFV'!$A:$E,5,0)</f>
        <v>abandonada</v>
      </c>
      <c r="F282" s="3" t="s">
        <v>75</v>
      </c>
      <c r="G282" s="3" t="s">
        <v>24</v>
      </c>
      <c r="H282" s="3" t="s">
        <v>51</v>
      </c>
      <c r="I282" s="3" t="s">
        <v>52</v>
      </c>
      <c r="J282" s="3" t="s">
        <v>10</v>
      </c>
      <c r="K282" s="3" t="s">
        <v>81</v>
      </c>
    </row>
    <row r="283" spans="1:11" ht="33" x14ac:dyDescent="0.25">
      <c r="A283" s="3" t="str">
        <f>VLOOKUP($K283,'[1]Patentes Nacionais_UFV'!$A:$E,1,0)</f>
        <v>BR 10 2017 023368-5</v>
      </c>
      <c r="B283" s="4">
        <f>VLOOKUP($K283,'[1]Patentes Nacionais_UFV'!$A:$E,2,0)</f>
        <v>43038</v>
      </c>
      <c r="C283" s="3" t="str">
        <f>IF(VLOOKUP($K283,'[1]Patentes Nacionais_UFV'!$A:$E,3,0)=0,"",VLOOKUP($K283,'[1]Patentes Nacionais_UFV'!$A:$E,3,0))</f>
        <v/>
      </c>
      <c r="D283" s="3" t="str">
        <f>IF(VLOOKUP($K283,'[1]Patentes Nacionais_UFV'!$A:$E,4,0)=0,"",VLOOKUP($K283,'[1]Patentes Nacionais_UFV'!$A:$E,4,0))</f>
        <v>18/07/2023</v>
      </c>
      <c r="E283" s="3" t="str">
        <f>VLOOKUP($K283,'[1]Patentes Nacionais_UFV'!$A:$E,5,0)</f>
        <v>abandonada</v>
      </c>
      <c r="F283" s="3" t="s">
        <v>99</v>
      </c>
      <c r="G283" s="3" t="s">
        <v>24</v>
      </c>
      <c r="H283" s="3" t="s">
        <v>51</v>
      </c>
      <c r="I283" s="3" t="s">
        <v>52</v>
      </c>
      <c r="J283" s="3" t="s">
        <v>10</v>
      </c>
      <c r="K283" s="3" t="s">
        <v>81</v>
      </c>
    </row>
    <row r="284" spans="1:11" ht="33" x14ac:dyDescent="0.25">
      <c r="A284" s="3" t="str">
        <f>VLOOKUP($K284,'[1]Patentes Nacionais_UFV'!$A:$E,1,0)</f>
        <v>BR 10 2017 023368-5</v>
      </c>
      <c r="B284" s="4">
        <f>VLOOKUP($K284,'[1]Patentes Nacionais_UFV'!$A:$E,2,0)</f>
        <v>43038</v>
      </c>
      <c r="C284" s="3" t="str">
        <f>IF(VLOOKUP($K284,'[1]Patentes Nacionais_UFV'!$A:$E,3,0)=0,"",VLOOKUP($K284,'[1]Patentes Nacionais_UFV'!$A:$E,3,0))</f>
        <v/>
      </c>
      <c r="D284" s="3" t="str">
        <f>IF(VLOOKUP($K284,'[1]Patentes Nacionais_UFV'!$A:$E,4,0)=0,"",VLOOKUP($K284,'[1]Patentes Nacionais_UFV'!$A:$E,4,0))</f>
        <v>18/07/2023</v>
      </c>
      <c r="E284" s="3" t="str">
        <f>VLOOKUP($K284,'[1]Patentes Nacionais_UFV'!$A:$E,5,0)</f>
        <v>abandonada</v>
      </c>
      <c r="F284" s="3" t="s">
        <v>139</v>
      </c>
      <c r="G284" s="3" t="s">
        <v>24</v>
      </c>
      <c r="H284" s="3" t="s">
        <v>51</v>
      </c>
      <c r="I284" s="3" t="s">
        <v>52</v>
      </c>
      <c r="J284" s="3" t="s">
        <v>10</v>
      </c>
      <c r="K284" s="3" t="s">
        <v>81</v>
      </c>
    </row>
    <row r="285" spans="1:11" ht="33" x14ac:dyDescent="0.25">
      <c r="A285" s="3" t="str">
        <f>VLOOKUP($K285,'[1]Patentes Nacionais_UFV'!$A:$E,1,0)</f>
        <v>BR 10 2017 023368-5</v>
      </c>
      <c r="B285" s="4">
        <f>VLOOKUP($K285,'[1]Patentes Nacionais_UFV'!$A:$E,2,0)</f>
        <v>43038</v>
      </c>
      <c r="C285" s="3" t="str">
        <f>IF(VLOOKUP($K285,'[1]Patentes Nacionais_UFV'!$A:$E,3,0)=0,"",VLOOKUP($K285,'[1]Patentes Nacionais_UFV'!$A:$E,3,0))</f>
        <v/>
      </c>
      <c r="D285" s="3" t="str">
        <f>IF(VLOOKUP($K285,'[1]Patentes Nacionais_UFV'!$A:$E,4,0)=0,"",VLOOKUP($K285,'[1]Patentes Nacionais_UFV'!$A:$E,4,0))</f>
        <v>18/07/2023</v>
      </c>
      <c r="E285" s="3" t="str">
        <f>VLOOKUP($K285,'[1]Patentes Nacionais_UFV'!$A:$E,5,0)</f>
        <v>abandonada</v>
      </c>
      <c r="F285" s="3" t="s">
        <v>366</v>
      </c>
      <c r="G285" s="3" t="s">
        <v>24</v>
      </c>
      <c r="H285" s="3" t="s">
        <v>28</v>
      </c>
      <c r="I285" s="3" t="s">
        <v>29</v>
      </c>
      <c r="J285" s="3" t="s">
        <v>10</v>
      </c>
      <c r="K285" s="3" t="s">
        <v>81</v>
      </c>
    </row>
    <row r="286" spans="1:11" ht="33" x14ac:dyDescent="0.25">
      <c r="A286" s="3" t="str">
        <f>VLOOKUP($K286,'[1]Patentes Nacionais_UFV'!$A:$E,1,0)</f>
        <v>BR 10 2017 024550-0</v>
      </c>
      <c r="B286" s="4">
        <f>VLOOKUP($K286,'[1]Patentes Nacionais_UFV'!$A:$E,2,0)</f>
        <v>43055</v>
      </c>
      <c r="C286" s="3" t="str">
        <f>IF(VLOOKUP($K286,'[1]Patentes Nacionais_UFV'!$A:$E,3,0)=0,"",VLOOKUP($K286,'[1]Patentes Nacionais_UFV'!$A:$E,3,0))</f>
        <v/>
      </c>
      <c r="D286" s="3" t="str">
        <f>IF(VLOOKUP($K286,'[1]Patentes Nacionais_UFV'!$A:$E,4,0)=0,"",VLOOKUP($K286,'[1]Patentes Nacionais_UFV'!$A:$E,4,0))</f>
        <v/>
      </c>
      <c r="E286" s="3" t="str">
        <f>VLOOKUP($K286,'[1]Patentes Nacionais_UFV'!$A:$E,5,0)</f>
        <v>requerida</v>
      </c>
      <c r="F286" s="3" t="s">
        <v>301</v>
      </c>
      <c r="G286" s="3" t="s">
        <v>7</v>
      </c>
      <c r="H286" s="3" t="s">
        <v>92</v>
      </c>
      <c r="I286" s="3" t="s">
        <v>93</v>
      </c>
      <c r="J286" s="3" t="s">
        <v>10</v>
      </c>
      <c r="K286" s="3" t="s">
        <v>302</v>
      </c>
    </row>
    <row r="287" spans="1:11" x14ac:dyDescent="0.25">
      <c r="A287" s="3" t="str">
        <f>VLOOKUP($K287,'[1]Patentes Nacionais_UFV'!$A:$E,1,0)</f>
        <v>BR 10 2017 025202-7</v>
      </c>
      <c r="B287" s="4">
        <f>VLOOKUP($K287,'[1]Patentes Nacionais_UFV'!$A:$E,2,0)</f>
        <v>43063</v>
      </c>
      <c r="C287" s="3" t="str">
        <f>IF(VLOOKUP($K287,'[1]Patentes Nacionais_UFV'!$A:$E,3,0)=0,"",VLOOKUP($K287,'[1]Patentes Nacionais_UFV'!$A:$E,3,0))</f>
        <v>28/11/2023</v>
      </c>
      <c r="D287" s="3" t="str">
        <f>IF(VLOOKUP($K287,'[1]Patentes Nacionais_UFV'!$A:$E,4,0)=0,"",VLOOKUP($K287,'[1]Patentes Nacionais_UFV'!$A:$E,4,0))</f>
        <v/>
      </c>
      <c r="E287" s="3" t="str">
        <f>VLOOKUP($K287,'[1]Patentes Nacionais_UFV'!$A:$E,5,0)</f>
        <v>concedida</v>
      </c>
      <c r="F287" s="3" t="s">
        <v>131</v>
      </c>
      <c r="G287" s="3" t="s">
        <v>24</v>
      </c>
      <c r="H287" s="3" t="s">
        <v>132</v>
      </c>
      <c r="I287" s="3" t="s">
        <v>133</v>
      </c>
      <c r="J287" s="3" t="s">
        <v>10</v>
      </c>
      <c r="K287" s="3" t="s">
        <v>134</v>
      </c>
    </row>
    <row r="288" spans="1:11" ht="33" x14ac:dyDescent="0.25">
      <c r="A288" s="3" t="str">
        <f>VLOOKUP($K288,'[1]Patentes Nacionais_UFV'!$A:$E,1,0)</f>
        <v>BR 10 2017 025202-7</v>
      </c>
      <c r="B288" s="4">
        <f>VLOOKUP($K288,'[1]Patentes Nacionais_UFV'!$A:$E,2,0)</f>
        <v>43063</v>
      </c>
      <c r="C288" s="3" t="str">
        <f>IF(VLOOKUP($K288,'[1]Patentes Nacionais_UFV'!$A:$E,3,0)=0,"",VLOOKUP($K288,'[1]Patentes Nacionais_UFV'!$A:$E,3,0))</f>
        <v>28/11/2023</v>
      </c>
      <c r="D288" s="3" t="str">
        <f>IF(VLOOKUP($K288,'[1]Patentes Nacionais_UFV'!$A:$E,4,0)=0,"",VLOOKUP($K288,'[1]Patentes Nacionais_UFV'!$A:$E,4,0))</f>
        <v/>
      </c>
      <c r="E288" s="3" t="str">
        <f>VLOOKUP($K288,'[1]Patentes Nacionais_UFV'!$A:$E,5,0)</f>
        <v>concedida</v>
      </c>
      <c r="F288" s="3" t="s">
        <v>293</v>
      </c>
      <c r="G288" s="3" t="s">
        <v>32</v>
      </c>
      <c r="H288" s="3" t="s">
        <v>68</v>
      </c>
      <c r="I288" s="3" t="s">
        <v>69</v>
      </c>
      <c r="J288" s="3" t="s">
        <v>10</v>
      </c>
      <c r="K288" s="3" t="s">
        <v>134</v>
      </c>
    </row>
    <row r="289" spans="1:11" ht="33" x14ac:dyDescent="0.25">
      <c r="A289" s="3" t="str">
        <f>VLOOKUP($K289,'[1]Patentes Nacionais_UFV'!$A:$E,1,0)</f>
        <v>BR 10 2017 025202-7</v>
      </c>
      <c r="B289" s="4">
        <f>VLOOKUP($K289,'[1]Patentes Nacionais_UFV'!$A:$E,2,0)</f>
        <v>43063</v>
      </c>
      <c r="C289" s="3" t="str">
        <f>IF(VLOOKUP($K289,'[1]Patentes Nacionais_UFV'!$A:$E,3,0)=0,"",VLOOKUP($K289,'[1]Patentes Nacionais_UFV'!$A:$E,3,0))</f>
        <v>28/11/2023</v>
      </c>
      <c r="D289" s="3" t="str">
        <f>IF(VLOOKUP($K289,'[1]Patentes Nacionais_UFV'!$A:$E,4,0)=0,"",VLOOKUP($K289,'[1]Patentes Nacionais_UFV'!$A:$E,4,0))</f>
        <v/>
      </c>
      <c r="E289" s="3" t="str">
        <f>VLOOKUP($K289,'[1]Patentes Nacionais_UFV'!$A:$E,5,0)</f>
        <v>concedida</v>
      </c>
      <c r="F289" s="3" t="s">
        <v>343</v>
      </c>
      <c r="G289" s="3" t="s">
        <v>32</v>
      </c>
      <c r="H289" s="3" t="s">
        <v>68</v>
      </c>
      <c r="I289" s="3" t="s">
        <v>69</v>
      </c>
      <c r="J289" s="3" t="s">
        <v>10</v>
      </c>
      <c r="K289" s="3" t="s">
        <v>134</v>
      </c>
    </row>
    <row r="290" spans="1:11" ht="33" x14ac:dyDescent="0.25">
      <c r="A290" s="3" t="str">
        <f>VLOOKUP($K290,'[1]Patentes Nacionais_UFV'!$A:$E,1,0)</f>
        <v>BR 10 2017 025202-7</v>
      </c>
      <c r="B290" s="4">
        <f>VLOOKUP($K290,'[1]Patentes Nacionais_UFV'!$A:$E,2,0)</f>
        <v>43063</v>
      </c>
      <c r="C290" s="3" t="str">
        <f>IF(VLOOKUP($K290,'[1]Patentes Nacionais_UFV'!$A:$E,3,0)=0,"",VLOOKUP($K290,'[1]Patentes Nacionais_UFV'!$A:$E,3,0))</f>
        <v>28/11/2023</v>
      </c>
      <c r="D290" s="3" t="str">
        <f>IF(VLOOKUP($K290,'[1]Patentes Nacionais_UFV'!$A:$E,4,0)=0,"",VLOOKUP($K290,'[1]Patentes Nacionais_UFV'!$A:$E,4,0))</f>
        <v/>
      </c>
      <c r="E290" s="3" t="str">
        <f>VLOOKUP($K290,'[1]Patentes Nacionais_UFV'!$A:$E,5,0)</f>
        <v>concedida</v>
      </c>
      <c r="F290" s="3" t="s">
        <v>481</v>
      </c>
      <c r="G290" s="3" t="s">
        <v>32</v>
      </c>
      <c r="H290" s="3" t="s">
        <v>68</v>
      </c>
      <c r="I290" s="3" t="s">
        <v>69</v>
      </c>
      <c r="J290" s="3" t="s">
        <v>10</v>
      </c>
      <c r="K290" s="3" t="s">
        <v>134</v>
      </c>
    </row>
    <row r="291" spans="1:11" ht="33" x14ac:dyDescent="0.25">
      <c r="A291" s="3" t="str">
        <f>VLOOKUP($K291,'[1]Patentes Nacionais_UFV'!$A:$E,1,0)</f>
        <v>BR 10 2017 027746-1</v>
      </c>
      <c r="B291" s="4">
        <f>VLOOKUP($K291,'[1]Patentes Nacionais_UFV'!$A:$E,2,0)</f>
        <v>43090</v>
      </c>
      <c r="C291" s="3" t="str">
        <f>IF(VLOOKUP($K291,'[1]Patentes Nacionais_UFV'!$A:$E,3,0)=0,"",VLOOKUP($K291,'[1]Patentes Nacionais_UFV'!$A:$E,3,0))</f>
        <v/>
      </c>
      <c r="D291" s="3" t="str">
        <f>IF(VLOOKUP($K291,'[1]Patentes Nacionais_UFV'!$A:$E,4,0)=0,"",VLOOKUP($K291,'[1]Patentes Nacionais_UFV'!$A:$E,4,0))</f>
        <v/>
      </c>
      <c r="E291" s="3" t="str">
        <f>VLOOKUP($K291,'[1]Patentes Nacionais_UFV'!$A:$E,5,0)</f>
        <v>requerida</v>
      </c>
      <c r="F291" s="3" t="s">
        <v>338</v>
      </c>
      <c r="G291" s="3" t="s">
        <v>7</v>
      </c>
      <c r="H291" s="3" t="s">
        <v>127</v>
      </c>
      <c r="I291" s="3" t="s">
        <v>128</v>
      </c>
      <c r="J291" s="3" t="s">
        <v>10</v>
      </c>
      <c r="K291" s="3" t="s">
        <v>340</v>
      </c>
    </row>
    <row r="292" spans="1:11" ht="33" x14ac:dyDescent="0.25">
      <c r="A292" s="3" t="str">
        <f>VLOOKUP($K292,'[1]Patentes Nacionais_UFV'!$A:$E,1,0)</f>
        <v>BR 10 2017 027746-1</v>
      </c>
      <c r="B292" s="4">
        <f>VLOOKUP($K292,'[1]Patentes Nacionais_UFV'!$A:$E,2,0)</f>
        <v>43090</v>
      </c>
      <c r="C292" s="3" t="str">
        <f>IF(VLOOKUP($K292,'[1]Patentes Nacionais_UFV'!$A:$E,3,0)=0,"",VLOOKUP($K292,'[1]Patentes Nacionais_UFV'!$A:$E,3,0))</f>
        <v/>
      </c>
      <c r="D292" s="3" t="str">
        <f>IF(VLOOKUP($K292,'[1]Patentes Nacionais_UFV'!$A:$E,4,0)=0,"",VLOOKUP($K292,'[1]Patentes Nacionais_UFV'!$A:$E,4,0))</f>
        <v/>
      </c>
      <c r="E292" s="3" t="str">
        <f>VLOOKUP($K292,'[1]Patentes Nacionais_UFV'!$A:$E,5,0)</f>
        <v>requerida</v>
      </c>
      <c r="F292" s="3" t="s">
        <v>359</v>
      </c>
      <c r="G292" s="3" t="s">
        <v>32</v>
      </c>
      <c r="H292" s="3" t="s">
        <v>43</v>
      </c>
      <c r="I292" s="3" t="s">
        <v>44</v>
      </c>
      <c r="J292" s="3" t="s">
        <v>10</v>
      </c>
      <c r="K292" s="3" t="s">
        <v>340</v>
      </c>
    </row>
    <row r="293" spans="1:11" ht="33" x14ac:dyDescent="0.25">
      <c r="A293" s="3" t="str">
        <f>VLOOKUP($K293,'[1]Patentes Nacionais_UFV'!$A:$E,1,0)</f>
        <v>BR 10 2017 027746-1</v>
      </c>
      <c r="B293" s="4">
        <f>VLOOKUP($K293,'[1]Patentes Nacionais_UFV'!$A:$E,2,0)</f>
        <v>43090</v>
      </c>
      <c r="C293" s="3" t="str">
        <f>IF(VLOOKUP($K293,'[1]Patentes Nacionais_UFV'!$A:$E,3,0)=0,"",VLOOKUP($K293,'[1]Patentes Nacionais_UFV'!$A:$E,3,0))</f>
        <v/>
      </c>
      <c r="D293" s="3" t="str">
        <f>IF(VLOOKUP($K293,'[1]Patentes Nacionais_UFV'!$A:$E,4,0)=0,"",VLOOKUP($K293,'[1]Patentes Nacionais_UFV'!$A:$E,4,0))</f>
        <v/>
      </c>
      <c r="E293" s="3" t="str">
        <f>VLOOKUP($K293,'[1]Patentes Nacionais_UFV'!$A:$E,5,0)</f>
        <v>requerida</v>
      </c>
      <c r="F293" s="3" t="s">
        <v>383</v>
      </c>
      <c r="G293" s="3" t="s">
        <v>7</v>
      </c>
      <c r="H293" s="3" t="s">
        <v>8</v>
      </c>
      <c r="I293" s="3" t="s">
        <v>9</v>
      </c>
      <c r="J293" s="3" t="s">
        <v>10</v>
      </c>
      <c r="K293" s="3" t="s">
        <v>340</v>
      </c>
    </row>
    <row r="294" spans="1:11" ht="33" x14ac:dyDescent="0.25">
      <c r="A294" s="3" t="str">
        <f>VLOOKUP($K294,'[1]Patentes Nacionais_UFV'!$A:$E,1,0)</f>
        <v>BR 10 2018 000783-1</v>
      </c>
      <c r="B294" s="4">
        <f>VLOOKUP($K294,'[1]Patentes Nacionais_UFV'!$A:$E,2,0)</f>
        <v>43115</v>
      </c>
      <c r="C294" s="3" t="str">
        <f>IF(VLOOKUP($K294,'[1]Patentes Nacionais_UFV'!$A:$E,3,0)=0,"",VLOOKUP($K294,'[1]Patentes Nacionais_UFV'!$A:$E,3,0))</f>
        <v/>
      </c>
      <c r="D294" s="3" t="str">
        <f>IF(VLOOKUP($K294,'[1]Patentes Nacionais_UFV'!$A:$E,4,0)=0,"",VLOOKUP($K294,'[1]Patentes Nacionais_UFV'!$A:$E,4,0))</f>
        <v/>
      </c>
      <c r="E294" s="3" t="str">
        <f>VLOOKUP($K294,'[1]Patentes Nacionais_UFV'!$A:$E,5,0)</f>
        <v>arquivada</v>
      </c>
      <c r="F294" s="3" t="s">
        <v>144</v>
      </c>
      <c r="G294" s="3" t="s">
        <v>7</v>
      </c>
      <c r="H294" s="3" t="s">
        <v>96</v>
      </c>
      <c r="I294" s="3" t="s">
        <v>97</v>
      </c>
      <c r="J294" s="3" t="s">
        <v>10</v>
      </c>
      <c r="K294" s="3" t="s">
        <v>145</v>
      </c>
    </row>
    <row r="295" spans="1:11" ht="33" x14ac:dyDescent="0.25">
      <c r="A295" s="3" t="str">
        <f>VLOOKUP($K295,'[1]Patentes Nacionais_UFV'!$A:$E,1,0)</f>
        <v>BR 10 2018 001436-6</v>
      </c>
      <c r="B295" s="4">
        <f>VLOOKUP($K295,'[1]Patentes Nacionais_UFV'!$A:$E,2,0)</f>
        <v>43123</v>
      </c>
      <c r="C295" s="3" t="str">
        <f>IF(VLOOKUP($K295,'[1]Patentes Nacionais_UFV'!$A:$E,3,0)=0,"",VLOOKUP($K295,'[1]Patentes Nacionais_UFV'!$A:$E,3,0))</f>
        <v>11/04/2023</v>
      </c>
      <c r="D295" s="3" t="str">
        <f>IF(VLOOKUP($K295,'[1]Patentes Nacionais_UFV'!$A:$E,4,0)=0,"",VLOOKUP($K295,'[1]Patentes Nacionais_UFV'!$A:$E,4,0))</f>
        <v/>
      </c>
      <c r="E295" s="3" t="str">
        <f>VLOOKUP($K295,'[1]Patentes Nacionais_UFV'!$A:$E,5,0)</f>
        <v>concedida</v>
      </c>
      <c r="F295" s="3" t="s">
        <v>205</v>
      </c>
      <c r="G295" s="3" t="s">
        <v>32</v>
      </c>
      <c r="H295" s="3" t="s">
        <v>43</v>
      </c>
      <c r="I295" s="3" t="s">
        <v>44</v>
      </c>
      <c r="J295" s="3" t="s">
        <v>10</v>
      </c>
      <c r="K295" s="3" t="s">
        <v>211</v>
      </c>
    </row>
    <row r="296" spans="1:11" ht="33" x14ac:dyDescent="0.25">
      <c r="A296" s="3" t="str">
        <f>VLOOKUP($K296,'[1]Patentes Nacionais_UFV'!$A:$E,1,0)</f>
        <v>BR 10 2018 002289-0</v>
      </c>
      <c r="B296" s="4">
        <f>VLOOKUP($K296,'[1]Patentes Nacionais_UFV'!$A:$E,2,0)</f>
        <v>43133</v>
      </c>
      <c r="C296" s="3" t="str">
        <f>IF(VLOOKUP($K296,'[1]Patentes Nacionais_UFV'!$A:$E,3,0)=0,"",VLOOKUP($K296,'[1]Patentes Nacionais_UFV'!$A:$E,3,0))</f>
        <v/>
      </c>
      <c r="D296" s="3" t="str">
        <f>IF(VLOOKUP($K296,'[1]Patentes Nacionais_UFV'!$A:$E,4,0)=0,"",VLOOKUP($K296,'[1]Patentes Nacionais_UFV'!$A:$E,4,0))</f>
        <v/>
      </c>
      <c r="E296" s="3" t="str">
        <f>VLOOKUP($K296,'[1]Patentes Nacionais_UFV'!$A:$E,5,0)</f>
        <v>requerida</v>
      </c>
      <c r="F296" s="3" t="s">
        <v>439</v>
      </c>
      <c r="G296" s="3" t="s">
        <v>7</v>
      </c>
      <c r="H296" s="3" t="s">
        <v>92</v>
      </c>
      <c r="I296" s="3" t="s">
        <v>93</v>
      </c>
      <c r="J296" s="3" t="s">
        <v>10</v>
      </c>
      <c r="K296" s="3" t="s">
        <v>442</v>
      </c>
    </row>
    <row r="297" spans="1:11" ht="33" x14ac:dyDescent="0.25">
      <c r="A297" s="3" t="str">
        <f>VLOOKUP($K297,'[1]Patentes Nacionais_UFV'!$A:$E,1,0)</f>
        <v>BR 10 2018 003540-1</v>
      </c>
      <c r="B297" s="4">
        <f>VLOOKUP($K297,'[1]Patentes Nacionais_UFV'!$A:$E,2,0)</f>
        <v>43154</v>
      </c>
      <c r="C297" s="3" t="str">
        <f>IF(VLOOKUP($K297,'[1]Patentes Nacionais_UFV'!$A:$E,3,0)=0,"",VLOOKUP($K297,'[1]Patentes Nacionais_UFV'!$A:$E,3,0))</f>
        <v/>
      </c>
      <c r="D297" s="3" t="str">
        <f>IF(VLOOKUP($K297,'[1]Patentes Nacionais_UFV'!$A:$E,4,0)=0,"",VLOOKUP($K297,'[1]Patentes Nacionais_UFV'!$A:$E,4,0))</f>
        <v/>
      </c>
      <c r="E297" s="3" t="str">
        <f>VLOOKUP($K297,'[1]Patentes Nacionais_UFV'!$A:$E,5,0)</f>
        <v>concedida</v>
      </c>
      <c r="F297" s="3" t="s">
        <v>301</v>
      </c>
      <c r="G297" s="3" t="s">
        <v>7</v>
      </c>
      <c r="H297" s="3" t="s">
        <v>92</v>
      </c>
      <c r="I297" s="3" t="s">
        <v>93</v>
      </c>
      <c r="J297" s="3" t="s">
        <v>10</v>
      </c>
      <c r="K297" s="3" t="s">
        <v>303</v>
      </c>
    </row>
    <row r="298" spans="1:11" ht="33" x14ac:dyDescent="0.25">
      <c r="A298" s="3" t="str">
        <f>VLOOKUP($K298,'[1]Patentes Nacionais_UFV'!$A:$E,1,0)</f>
        <v>BR 10 2018 004973-9</v>
      </c>
      <c r="B298" s="4">
        <f>VLOOKUP($K298,'[1]Patentes Nacionais_UFV'!$A:$E,2,0)</f>
        <v>43172</v>
      </c>
      <c r="C298" s="3" t="str">
        <f>IF(VLOOKUP($K298,'[1]Patentes Nacionais_UFV'!$A:$E,3,0)=0,"",VLOOKUP($K298,'[1]Patentes Nacionais_UFV'!$A:$E,3,0))</f>
        <v>13/10/2021</v>
      </c>
      <c r="D298" s="3" t="str">
        <f>IF(VLOOKUP($K298,'[1]Patentes Nacionais_UFV'!$A:$E,4,0)=0,"",VLOOKUP($K298,'[1]Patentes Nacionais_UFV'!$A:$E,4,0))</f>
        <v/>
      </c>
      <c r="E298" s="3" t="str">
        <f>VLOOKUP($K298,'[1]Patentes Nacionais_UFV'!$A:$E,5,0)</f>
        <v>concedida</v>
      </c>
      <c r="F298" s="3" t="s">
        <v>366</v>
      </c>
      <c r="G298" s="3" t="s">
        <v>24</v>
      </c>
      <c r="H298" s="3" t="s">
        <v>28</v>
      </c>
      <c r="I298" s="3" t="s">
        <v>29</v>
      </c>
      <c r="J298" s="3" t="s">
        <v>10</v>
      </c>
      <c r="K298" s="3" t="s">
        <v>367</v>
      </c>
    </row>
    <row r="299" spans="1:11" ht="33" x14ac:dyDescent="0.25">
      <c r="A299" s="3" t="str">
        <f>VLOOKUP($K299,'[1]Patentes Nacionais_UFV'!$A:$E,1,0)</f>
        <v>BR 10 2018 005509-7</v>
      </c>
      <c r="B299" s="4">
        <f>VLOOKUP($K299,'[1]Patentes Nacionais_UFV'!$A:$E,2,0)</f>
        <v>43179</v>
      </c>
      <c r="C299" s="3" t="str">
        <f>IF(VLOOKUP($K299,'[1]Patentes Nacionais_UFV'!$A:$E,3,0)=0,"",VLOOKUP($K299,'[1]Patentes Nacionais_UFV'!$A:$E,3,0))</f>
        <v/>
      </c>
      <c r="D299" s="3" t="str">
        <f>IF(VLOOKUP($K299,'[1]Patentes Nacionais_UFV'!$A:$E,4,0)=0,"",VLOOKUP($K299,'[1]Patentes Nacionais_UFV'!$A:$E,4,0))</f>
        <v/>
      </c>
      <c r="E299" s="3" t="str">
        <f>VLOOKUP($K299,'[1]Patentes Nacionais_UFV'!$A:$E,5,0)</f>
        <v>requerida</v>
      </c>
      <c r="F299" s="3" t="s">
        <v>530</v>
      </c>
      <c r="G299" s="3" t="s">
        <v>7</v>
      </c>
      <c r="H299" s="3" t="s">
        <v>92</v>
      </c>
      <c r="I299" s="3" t="s">
        <v>93</v>
      </c>
      <c r="J299" s="3" t="s">
        <v>10</v>
      </c>
      <c r="K299" s="3" t="s">
        <v>532</v>
      </c>
    </row>
    <row r="300" spans="1:11" ht="33" x14ac:dyDescent="0.25">
      <c r="A300" s="3" t="str">
        <f>VLOOKUP($K300,'[1]Patentes Nacionais_UFV'!$A:$E,1,0)</f>
        <v>BR 10 2018 005682-4</v>
      </c>
      <c r="B300" s="4">
        <f>VLOOKUP($K300,'[1]Patentes Nacionais_UFV'!$A:$E,2,0)</f>
        <v>43181</v>
      </c>
      <c r="C300" s="3" t="str">
        <f>IF(VLOOKUP($K300,'[1]Patentes Nacionais_UFV'!$A:$E,3,0)=0,"",VLOOKUP($K300,'[1]Patentes Nacionais_UFV'!$A:$E,3,0))</f>
        <v/>
      </c>
      <c r="D300" s="3" t="str">
        <f>IF(VLOOKUP($K300,'[1]Patentes Nacionais_UFV'!$A:$E,4,0)=0,"",VLOOKUP($K300,'[1]Patentes Nacionais_UFV'!$A:$E,4,0))</f>
        <v/>
      </c>
      <c r="E300" s="3" t="str">
        <f>VLOOKUP($K300,'[1]Patentes Nacionais_UFV'!$A:$E,5,0)</f>
        <v>requerida</v>
      </c>
      <c r="F300" s="3" t="s">
        <v>315</v>
      </c>
      <c r="G300" s="3" t="s">
        <v>7</v>
      </c>
      <c r="H300" s="3" t="s">
        <v>92</v>
      </c>
      <c r="I300" s="3" t="s">
        <v>93</v>
      </c>
      <c r="J300" s="3" t="s">
        <v>10</v>
      </c>
      <c r="K300" s="3" t="s">
        <v>317</v>
      </c>
    </row>
    <row r="301" spans="1:11" ht="33" x14ac:dyDescent="0.25">
      <c r="A301" s="3" t="str">
        <f>VLOOKUP($K301,'[1]Patentes Nacionais_UFV'!$A:$E,1,0)</f>
        <v>BR 10 2018 006404-5</v>
      </c>
      <c r="B301" s="4">
        <f>VLOOKUP($K301,'[1]Patentes Nacionais_UFV'!$A:$E,2,0)</f>
        <v>43187</v>
      </c>
      <c r="C301" s="3" t="str">
        <f>IF(VLOOKUP($K301,'[1]Patentes Nacionais_UFV'!$A:$E,3,0)=0,"",VLOOKUP($K301,'[1]Patentes Nacionais_UFV'!$A:$E,3,0))</f>
        <v/>
      </c>
      <c r="D301" s="3" t="str">
        <f>IF(VLOOKUP($K301,'[1]Patentes Nacionais_UFV'!$A:$E,4,0)=0,"",VLOOKUP($K301,'[1]Patentes Nacionais_UFV'!$A:$E,4,0))</f>
        <v/>
      </c>
      <c r="E301" s="3" t="str">
        <f>VLOOKUP($K301,'[1]Patentes Nacionais_UFV'!$A:$E,5,0)</f>
        <v>requerida</v>
      </c>
      <c r="F301" s="3" t="s">
        <v>406</v>
      </c>
      <c r="G301" s="3" t="s">
        <v>7</v>
      </c>
      <c r="H301" s="3" t="s">
        <v>92</v>
      </c>
      <c r="I301" s="3" t="s">
        <v>93</v>
      </c>
      <c r="J301" s="3" t="s">
        <v>10</v>
      </c>
      <c r="K301" s="3" t="s">
        <v>411</v>
      </c>
    </row>
    <row r="302" spans="1:11" ht="33" x14ac:dyDescent="0.25">
      <c r="A302" s="3" t="str">
        <f>VLOOKUP($K302,'[1]Patentes Nacionais_UFV'!$A:$E,1,0)</f>
        <v>BR 10 2018 011460-3</v>
      </c>
      <c r="B302" s="4">
        <f>VLOOKUP($K302,'[1]Patentes Nacionais_UFV'!$A:$E,2,0)</f>
        <v>43257</v>
      </c>
      <c r="C302" s="3" t="str">
        <f>IF(VLOOKUP($K302,'[1]Patentes Nacionais_UFV'!$A:$E,3,0)=0,"",VLOOKUP($K302,'[1]Patentes Nacionais_UFV'!$A:$E,3,0))</f>
        <v/>
      </c>
      <c r="D302" s="3" t="str">
        <f>IF(VLOOKUP($K302,'[1]Patentes Nacionais_UFV'!$A:$E,4,0)=0,"",VLOOKUP($K302,'[1]Patentes Nacionais_UFV'!$A:$E,4,0))</f>
        <v/>
      </c>
      <c r="E302" s="3" t="str">
        <f>VLOOKUP($K302,'[1]Patentes Nacionais_UFV'!$A:$E,5,0)</f>
        <v>requerida</v>
      </c>
      <c r="F302" s="3" t="s">
        <v>488</v>
      </c>
      <c r="G302" s="3" t="s">
        <v>32</v>
      </c>
      <c r="H302" s="3" t="s">
        <v>43</v>
      </c>
      <c r="I302" s="3" t="s">
        <v>44</v>
      </c>
      <c r="J302" s="3" t="s">
        <v>10</v>
      </c>
      <c r="K302" s="3" t="s">
        <v>489</v>
      </c>
    </row>
    <row r="303" spans="1:11" ht="33" x14ac:dyDescent="0.25">
      <c r="A303" s="3" t="str">
        <f>VLOOKUP($K303,'[1]Patentes Nacionais_UFV'!$A:$E,1,0)</f>
        <v>BR 10 2018 011846-3</v>
      </c>
      <c r="B303" s="4">
        <f>VLOOKUP($K303,'[1]Patentes Nacionais_UFV'!$A:$E,2,0)</f>
        <v>43263</v>
      </c>
      <c r="C303" s="3" t="str">
        <f>IF(VLOOKUP($K303,'[1]Patentes Nacionais_UFV'!$A:$E,3,0)=0,"",VLOOKUP($K303,'[1]Patentes Nacionais_UFV'!$A:$E,3,0))</f>
        <v>20/07/2021</v>
      </c>
      <c r="D303" s="3" t="str">
        <f>IF(VLOOKUP($K303,'[1]Patentes Nacionais_UFV'!$A:$E,4,0)=0,"",VLOOKUP($K303,'[1]Patentes Nacionais_UFV'!$A:$E,4,0))</f>
        <v/>
      </c>
      <c r="E303" s="3" t="str">
        <f>VLOOKUP($K303,'[1]Patentes Nacionais_UFV'!$A:$E,5,0)</f>
        <v>concedida</v>
      </c>
      <c r="F303" s="3" t="s">
        <v>366</v>
      </c>
      <c r="G303" s="3" t="s">
        <v>24</v>
      </c>
      <c r="H303" s="3" t="s">
        <v>28</v>
      </c>
      <c r="I303" s="3" t="s">
        <v>29</v>
      </c>
      <c r="J303" s="3" t="s">
        <v>10</v>
      </c>
      <c r="K303" s="3" t="s">
        <v>368</v>
      </c>
    </row>
    <row r="304" spans="1:11" ht="33" x14ac:dyDescent="0.25">
      <c r="A304" s="3" t="str">
        <f>VLOOKUP($K304,'[1]Patentes Nacionais_UFV'!$A:$E,1,0)</f>
        <v>BR 10 2018 014604-1</v>
      </c>
      <c r="B304" s="4">
        <f>VLOOKUP($K304,'[1]Patentes Nacionais_UFV'!$A:$E,2,0)</f>
        <v>43298</v>
      </c>
      <c r="C304" s="3" t="str">
        <f>IF(VLOOKUP($K304,'[1]Patentes Nacionais_UFV'!$A:$E,3,0)=0,"",VLOOKUP($K304,'[1]Patentes Nacionais_UFV'!$A:$E,3,0))</f>
        <v/>
      </c>
      <c r="D304" s="3" t="str">
        <f>IF(VLOOKUP($K304,'[1]Patentes Nacionais_UFV'!$A:$E,4,0)=0,"",VLOOKUP($K304,'[1]Patentes Nacionais_UFV'!$A:$E,4,0))</f>
        <v/>
      </c>
      <c r="E304" s="3" t="str">
        <f>VLOOKUP($K304,'[1]Patentes Nacionais_UFV'!$A:$E,5,0)</f>
        <v>requerida</v>
      </c>
      <c r="F304" s="3" t="s">
        <v>406</v>
      </c>
      <c r="G304" s="3" t="s">
        <v>7</v>
      </c>
      <c r="H304" s="3" t="s">
        <v>92</v>
      </c>
      <c r="I304" s="3" t="s">
        <v>93</v>
      </c>
      <c r="J304" s="3" t="s">
        <v>10</v>
      </c>
      <c r="K304" s="3" t="s">
        <v>412</v>
      </c>
    </row>
    <row r="305" spans="1:11" ht="33" x14ac:dyDescent="0.25">
      <c r="A305" s="3" t="str">
        <f>VLOOKUP($K305,'[1]Patentes Nacionais_UFV'!$A:$E,1,0)</f>
        <v>BR 10 2018 015854-6</v>
      </c>
      <c r="B305" s="4">
        <f>VLOOKUP($K305,'[1]Patentes Nacionais_UFV'!$A:$E,2,0)</f>
        <v>43314</v>
      </c>
      <c r="C305" s="3" t="str">
        <f>IF(VLOOKUP($K305,'[1]Patentes Nacionais_UFV'!$A:$E,3,0)=0,"",VLOOKUP($K305,'[1]Patentes Nacionais_UFV'!$A:$E,3,0))</f>
        <v/>
      </c>
      <c r="D305" s="3" t="str">
        <f>IF(VLOOKUP($K305,'[1]Patentes Nacionais_UFV'!$A:$E,4,0)=0,"",VLOOKUP($K305,'[1]Patentes Nacionais_UFV'!$A:$E,4,0))</f>
        <v/>
      </c>
      <c r="E305" s="3" t="str">
        <f>VLOOKUP($K305,'[1]Patentes Nacionais_UFV'!$A:$E,5,0)</f>
        <v>requerida</v>
      </c>
      <c r="F305" s="3" t="s">
        <v>301</v>
      </c>
      <c r="G305" s="3" t="s">
        <v>7</v>
      </c>
      <c r="H305" s="3" t="s">
        <v>92</v>
      </c>
      <c r="I305" s="3" t="s">
        <v>93</v>
      </c>
      <c r="J305" s="3" t="s">
        <v>10</v>
      </c>
      <c r="K305" s="3" t="s">
        <v>304</v>
      </c>
    </row>
    <row r="306" spans="1:11" ht="33" x14ac:dyDescent="0.25">
      <c r="A306" s="3" t="str">
        <f>VLOOKUP($K306,'[1]Patentes Nacionais_UFV'!$A:$E,1,0)</f>
        <v>BR 10 2018 016092-3</v>
      </c>
      <c r="B306" s="4">
        <f>VLOOKUP($K306,'[1]Patentes Nacionais_UFV'!$A:$E,2,0)</f>
        <v>43319</v>
      </c>
      <c r="C306" s="3" t="str">
        <f>IF(VLOOKUP($K306,'[1]Patentes Nacionais_UFV'!$A:$E,3,0)=0,"",VLOOKUP($K306,'[1]Patentes Nacionais_UFV'!$A:$E,3,0))</f>
        <v>30/05/2023</v>
      </c>
      <c r="D306" s="3" t="str">
        <f>IF(VLOOKUP($K306,'[1]Patentes Nacionais_UFV'!$A:$E,4,0)=0,"",VLOOKUP($K306,'[1]Patentes Nacionais_UFV'!$A:$E,4,0))</f>
        <v/>
      </c>
      <c r="E306" s="3" t="str">
        <f>VLOOKUP($K306,'[1]Patentes Nacionais_UFV'!$A:$E,5,0)</f>
        <v>concedida</v>
      </c>
      <c r="F306" s="3" t="s">
        <v>315</v>
      </c>
      <c r="G306" s="3" t="s">
        <v>7</v>
      </c>
      <c r="H306" s="3" t="s">
        <v>92</v>
      </c>
      <c r="I306" s="3" t="s">
        <v>93</v>
      </c>
      <c r="J306" s="3" t="s">
        <v>10</v>
      </c>
      <c r="K306" s="3" t="s">
        <v>318</v>
      </c>
    </row>
    <row r="307" spans="1:11" ht="33" x14ac:dyDescent="0.25">
      <c r="A307" s="3" t="str">
        <f>VLOOKUP($K307,'[1]Patentes Nacionais_UFV'!$A:$E,1,0)</f>
        <v>BR 10 2018 017101-1</v>
      </c>
      <c r="B307" s="4">
        <f>VLOOKUP($K307,'[1]Patentes Nacionais_UFV'!$A:$E,2,0)</f>
        <v>43333</v>
      </c>
      <c r="C307" s="3" t="str">
        <f>IF(VLOOKUP($K307,'[1]Patentes Nacionais_UFV'!$A:$E,3,0)=0,"",VLOOKUP($K307,'[1]Patentes Nacionais_UFV'!$A:$E,3,0))</f>
        <v/>
      </c>
      <c r="D307" s="3" t="str">
        <f>IF(VLOOKUP($K307,'[1]Patentes Nacionais_UFV'!$A:$E,4,0)=0,"",VLOOKUP($K307,'[1]Patentes Nacionais_UFV'!$A:$E,4,0))</f>
        <v/>
      </c>
      <c r="E307" s="3" t="str">
        <f>VLOOKUP($K307,'[1]Patentes Nacionais_UFV'!$A:$E,5,0)</f>
        <v>requerida</v>
      </c>
      <c r="F307" s="3" t="s">
        <v>515</v>
      </c>
      <c r="G307" s="3" t="s">
        <v>7</v>
      </c>
      <c r="H307" s="3" t="s">
        <v>92</v>
      </c>
      <c r="I307" s="3" t="s">
        <v>93</v>
      </c>
      <c r="J307" s="3" t="s">
        <v>10</v>
      </c>
      <c r="K307" s="3" t="s">
        <v>516</v>
      </c>
    </row>
    <row r="308" spans="1:11" ht="33" x14ac:dyDescent="0.25">
      <c r="A308" s="3" t="str">
        <f>VLOOKUP($K308,'[1]Patentes Nacionais_UFV'!$A:$E,1,0)</f>
        <v>BR 10 2018 017177-1</v>
      </c>
      <c r="B308" s="4">
        <f>VLOOKUP($K308,'[1]Patentes Nacionais_UFV'!$A:$E,2,0)</f>
        <v>43334</v>
      </c>
      <c r="C308" s="3" t="str">
        <f>IF(VLOOKUP($K308,'[1]Patentes Nacionais_UFV'!$A:$E,3,0)=0,"",VLOOKUP($K308,'[1]Patentes Nacionais_UFV'!$A:$E,3,0))</f>
        <v/>
      </c>
      <c r="D308" s="3" t="str">
        <f>IF(VLOOKUP($K308,'[1]Patentes Nacionais_UFV'!$A:$E,4,0)=0,"",VLOOKUP($K308,'[1]Patentes Nacionais_UFV'!$A:$E,4,0))</f>
        <v/>
      </c>
      <c r="E308" s="3" t="str">
        <f>VLOOKUP($K308,'[1]Patentes Nacionais_UFV'!$A:$E,5,0)</f>
        <v>requerida</v>
      </c>
      <c r="F308" s="3" t="s">
        <v>281</v>
      </c>
      <c r="G308" s="3" t="s">
        <v>32</v>
      </c>
      <c r="H308" s="3" t="s">
        <v>33</v>
      </c>
      <c r="I308" s="3" t="s">
        <v>34</v>
      </c>
      <c r="J308" s="3" t="s">
        <v>10</v>
      </c>
      <c r="K308" s="3" t="s">
        <v>283</v>
      </c>
    </row>
    <row r="309" spans="1:11" ht="33" x14ac:dyDescent="0.25">
      <c r="A309" s="3" t="str">
        <f>VLOOKUP($K309,'[1]Patentes Nacionais_UFV'!$A:$E,1,0)</f>
        <v>BR 10 2018 067309-2</v>
      </c>
      <c r="B309" s="4">
        <f>VLOOKUP($K309,'[1]Patentes Nacionais_UFV'!$A:$E,2,0)</f>
        <v>43343</v>
      </c>
      <c r="C309" s="3" t="str">
        <f>IF(VLOOKUP($K309,'[1]Patentes Nacionais_UFV'!$A:$E,3,0)=0,"",VLOOKUP($K309,'[1]Patentes Nacionais_UFV'!$A:$E,3,0))</f>
        <v/>
      </c>
      <c r="D309" s="3" t="str">
        <f>IF(VLOOKUP($K309,'[1]Patentes Nacionais_UFV'!$A:$E,4,0)=0,"",VLOOKUP($K309,'[1]Patentes Nacionais_UFV'!$A:$E,4,0))</f>
        <v/>
      </c>
      <c r="E309" s="3" t="str">
        <f>VLOOKUP($K309,'[1]Patentes Nacionais_UFV'!$A:$E,5,0)</f>
        <v>requerida</v>
      </c>
      <c r="F309" s="3" t="s">
        <v>189</v>
      </c>
      <c r="G309" s="3" t="s">
        <v>7</v>
      </c>
      <c r="H309" s="3" t="s">
        <v>127</v>
      </c>
      <c r="I309" s="3" t="s">
        <v>128</v>
      </c>
      <c r="J309" s="3" t="s">
        <v>10</v>
      </c>
      <c r="K309" s="3" t="s">
        <v>190</v>
      </c>
    </row>
    <row r="310" spans="1:11" ht="33" x14ac:dyDescent="0.25">
      <c r="A310" s="3" t="str">
        <f>VLOOKUP($K310,'[1]Patentes Nacionais_UFV'!$A:$E,1,0)</f>
        <v>BR 10 2018 067309-2</v>
      </c>
      <c r="B310" s="4">
        <f>VLOOKUP($K310,'[1]Patentes Nacionais_UFV'!$A:$E,2,0)</f>
        <v>43343</v>
      </c>
      <c r="C310" s="3" t="str">
        <f>IF(VLOOKUP($K310,'[1]Patentes Nacionais_UFV'!$A:$E,3,0)=0,"",VLOOKUP($K310,'[1]Patentes Nacionais_UFV'!$A:$E,3,0))</f>
        <v/>
      </c>
      <c r="D310" s="3" t="str">
        <f>IF(VLOOKUP($K310,'[1]Patentes Nacionais_UFV'!$A:$E,4,0)=0,"",VLOOKUP($K310,'[1]Patentes Nacionais_UFV'!$A:$E,4,0))</f>
        <v/>
      </c>
      <c r="E310" s="3" t="str">
        <f>VLOOKUP($K310,'[1]Patentes Nacionais_UFV'!$A:$E,5,0)</f>
        <v>requerida</v>
      </c>
      <c r="F310" s="3" t="s">
        <v>331</v>
      </c>
      <c r="G310" s="3" t="s">
        <v>7</v>
      </c>
      <c r="H310" s="3" t="s">
        <v>92</v>
      </c>
      <c r="I310" s="3" t="s">
        <v>93</v>
      </c>
      <c r="J310" s="3" t="s">
        <v>10</v>
      </c>
      <c r="K310" s="3" t="s">
        <v>190</v>
      </c>
    </row>
    <row r="311" spans="1:11" ht="33" x14ac:dyDescent="0.25">
      <c r="A311" s="3" t="str">
        <f>VLOOKUP($K311,'[1]Patentes Nacionais_UFV'!$A:$E,1,0)</f>
        <v>BR 10 2018 067503-6</v>
      </c>
      <c r="B311" s="4">
        <f>VLOOKUP($K311,'[1]Patentes Nacionais_UFV'!$A:$E,2,0)</f>
        <v>43346</v>
      </c>
      <c r="C311" s="3" t="str">
        <f>IF(VLOOKUP($K311,'[1]Patentes Nacionais_UFV'!$A:$E,3,0)=0,"",VLOOKUP($K311,'[1]Patentes Nacionais_UFV'!$A:$E,3,0))</f>
        <v/>
      </c>
      <c r="D311" s="3" t="str">
        <f>IF(VLOOKUP($K311,'[1]Patentes Nacionais_UFV'!$A:$E,4,0)=0,"",VLOOKUP($K311,'[1]Patentes Nacionais_UFV'!$A:$E,4,0))</f>
        <v/>
      </c>
      <c r="E311" s="3" t="str">
        <f>VLOOKUP($K311,'[1]Patentes Nacionais_UFV'!$A:$E,5,0)</f>
        <v>requerida</v>
      </c>
      <c r="F311" s="3" t="s">
        <v>488</v>
      </c>
      <c r="G311" s="3" t="s">
        <v>32</v>
      </c>
      <c r="H311" s="3" t="s">
        <v>43</v>
      </c>
      <c r="I311" s="3" t="s">
        <v>44</v>
      </c>
      <c r="J311" s="3" t="s">
        <v>10</v>
      </c>
      <c r="K311" s="3" t="s">
        <v>490</v>
      </c>
    </row>
    <row r="312" spans="1:11" ht="33" x14ac:dyDescent="0.25">
      <c r="A312" s="3" t="str">
        <f>VLOOKUP($K312,'[1]Patentes Nacionais_UFV'!$A:$E,1,0)</f>
        <v>BR 10 2018 068191-5</v>
      </c>
      <c r="B312" s="4">
        <f>VLOOKUP($K312,'[1]Patentes Nacionais_UFV'!$A:$E,2,0)</f>
        <v>43353</v>
      </c>
      <c r="C312" s="3" t="str">
        <f>IF(VLOOKUP($K312,'[1]Patentes Nacionais_UFV'!$A:$E,3,0)=0,"",VLOOKUP($K312,'[1]Patentes Nacionais_UFV'!$A:$E,3,0))</f>
        <v/>
      </c>
      <c r="D312" s="3" t="str">
        <f>IF(VLOOKUP($K312,'[1]Patentes Nacionais_UFV'!$A:$E,4,0)=0,"",VLOOKUP($K312,'[1]Patentes Nacionais_UFV'!$A:$E,4,0))</f>
        <v/>
      </c>
      <c r="E312" s="3" t="str">
        <f>VLOOKUP($K312,'[1]Patentes Nacionais_UFV'!$A:$E,5,0)</f>
        <v>requerida</v>
      </c>
      <c r="F312" s="3" t="s">
        <v>256</v>
      </c>
      <c r="G312" s="3" t="s">
        <v>7</v>
      </c>
      <c r="H312" s="3" t="s">
        <v>127</v>
      </c>
      <c r="I312" s="3" t="s">
        <v>128</v>
      </c>
      <c r="J312" s="3" t="s">
        <v>10</v>
      </c>
      <c r="K312" s="3" t="s">
        <v>257</v>
      </c>
    </row>
    <row r="313" spans="1:11" ht="33" x14ac:dyDescent="0.25">
      <c r="A313" s="3" t="str">
        <f>VLOOKUP($K313,'[1]Patentes Nacionais_UFV'!$A:$E,1,0)</f>
        <v>BR 10 2018 069519-3</v>
      </c>
      <c r="B313" s="4">
        <f>VLOOKUP($K313,'[1]Patentes Nacionais_UFV'!$A:$E,2,0)</f>
        <v>43368</v>
      </c>
      <c r="C313" s="3" t="str">
        <f>IF(VLOOKUP($K313,'[1]Patentes Nacionais_UFV'!$A:$E,3,0)=0,"",VLOOKUP($K313,'[1]Patentes Nacionais_UFV'!$A:$E,3,0))</f>
        <v/>
      </c>
      <c r="D313" s="3" t="str">
        <f>IF(VLOOKUP($K313,'[1]Patentes Nacionais_UFV'!$A:$E,4,0)=0,"",VLOOKUP($K313,'[1]Patentes Nacionais_UFV'!$A:$E,4,0))</f>
        <v/>
      </c>
      <c r="E313" s="3" t="str">
        <f>VLOOKUP($K313,'[1]Patentes Nacionais_UFV'!$A:$E,5,0)</f>
        <v>requerida</v>
      </c>
      <c r="F313" s="3" t="s">
        <v>72</v>
      </c>
      <c r="G313" s="3" t="s">
        <v>32</v>
      </c>
      <c r="H313" s="3" t="s">
        <v>33</v>
      </c>
      <c r="I313" s="3" t="s">
        <v>34</v>
      </c>
      <c r="J313" s="3" t="s">
        <v>10</v>
      </c>
      <c r="K313" s="3" t="s">
        <v>73</v>
      </c>
    </row>
    <row r="314" spans="1:11" ht="33" x14ac:dyDescent="0.25">
      <c r="A314" s="3" t="str">
        <f>VLOOKUP($K314,'[1]Patentes Nacionais_UFV'!$A:$E,1,0)</f>
        <v>BR 10 2018 071168-7</v>
      </c>
      <c r="B314" s="4">
        <f>VLOOKUP($K314,'[1]Patentes Nacionais_UFV'!$A:$E,2,0)</f>
        <v>43388</v>
      </c>
      <c r="C314" s="3" t="str">
        <f>IF(VLOOKUP($K314,'[1]Patentes Nacionais_UFV'!$A:$E,3,0)=0,"",VLOOKUP($K314,'[1]Patentes Nacionais_UFV'!$A:$E,3,0))</f>
        <v/>
      </c>
      <c r="D314" s="3" t="str">
        <f>IF(VLOOKUP($K314,'[1]Patentes Nacionais_UFV'!$A:$E,4,0)=0,"",VLOOKUP($K314,'[1]Patentes Nacionais_UFV'!$A:$E,4,0))</f>
        <v/>
      </c>
      <c r="E314" s="3" t="str">
        <f>VLOOKUP($K314,'[1]Patentes Nacionais_UFV'!$A:$E,5,0)</f>
        <v>requerida</v>
      </c>
      <c r="F314" s="3" t="s">
        <v>390</v>
      </c>
      <c r="G314" s="3" t="s">
        <v>32</v>
      </c>
      <c r="H314" s="3" t="s">
        <v>43</v>
      </c>
      <c r="I314" s="3" t="s">
        <v>44</v>
      </c>
      <c r="J314" s="3" t="s">
        <v>10</v>
      </c>
      <c r="K314" s="3" t="s">
        <v>391</v>
      </c>
    </row>
    <row r="315" spans="1:11" ht="33" x14ac:dyDescent="0.25">
      <c r="A315" s="3" t="str">
        <f>VLOOKUP($K315,'[1]Patentes Nacionais_UFV'!$A:$E,1,0)</f>
        <v>BR 10 2018 071844-4</v>
      </c>
      <c r="B315" s="4">
        <f>VLOOKUP($K315,'[1]Patentes Nacionais_UFV'!$A:$E,2,0)</f>
        <v>43397</v>
      </c>
      <c r="C315" s="3" t="str">
        <f>IF(VLOOKUP($K315,'[1]Patentes Nacionais_UFV'!$A:$E,3,0)=0,"",VLOOKUP($K315,'[1]Patentes Nacionais_UFV'!$A:$E,3,0))</f>
        <v>07/11/2023</v>
      </c>
      <c r="D315" s="3" t="str">
        <f>IF(VLOOKUP($K315,'[1]Patentes Nacionais_UFV'!$A:$E,4,0)=0,"",VLOOKUP($K315,'[1]Patentes Nacionais_UFV'!$A:$E,4,0))</f>
        <v/>
      </c>
      <c r="E315" s="3" t="str">
        <f>VLOOKUP($K315,'[1]Patentes Nacionais_UFV'!$A:$E,5,0)</f>
        <v>concedida</v>
      </c>
      <c r="F315" s="3" t="s">
        <v>144</v>
      </c>
      <c r="G315" s="3" t="s">
        <v>7</v>
      </c>
      <c r="H315" s="3" t="s">
        <v>96</v>
      </c>
      <c r="I315" s="3" t="s">
        <v>97</v>
      </c>
      <c r="J315" s="3" t="s">
        <v>10</v>
      </c>
      <c r="K315" s="3" t="s">
        <v>146</v>
      </c>
    </row>
    <row r="316" spans="1:11" x14ac:dyDescent="0.25">
      <c r="A316" s="3" t="str">
        <f>VLOOKUP($K316,'[1]Patentes Nacionais_UFV'!$A:$E,1,0)</f>
        <v>BR 10 2018 073102-5</v>
      </c>
      <c r="B316" s="4">
        <f>VLOOKUP($K316,'[1]Patentes Nacionais_UFV'!$A:$E,2,0)</f>
        <v>43413</v>
      </c>
      <c r="C316" s="3" t="str">
        <f>IF(VLOOKUP($K316,'[1]Patentes Nacionais_UFV'!$A:$E,3,0)=0,"",VLOOKUP($K316,'[1]Patentes Nacionais_UFV'!$A:$E,3,0))</f>
        <v/>
      </c>
      <c r="D316" s="3" t="str">
        <f>IF(VLOOKUP($K316,'[1]Patentes Nacionais_UFV'!$A:$E,4,0)=0,"",VLOOKUP($K316,'[1]Patentes Nacionais_UFV'!$A:$E,4,0))</f>
        <v/>
      </c>
      <c r="E316" s="3" t="str">
        <f>VLOOKUP($K316,'[1]Patentes Nacionais_UFV'!$A:$E,5,0)</f>
        <v>requerida</v>
      </c>
      <c r="F316" s="3" t="s">
        <v>335</v>
      </c>
      <c r="G316" s="3" t="s">
        <v>24</v>
      </c>
      <c r="H316" s="3" t="s">
        <v>177</v>
      </c>
      <c r="I316" s="3" t="s">
        <v>178</v>
      </c>
      <c r="J316" s="3" t="s">
        <v>10</v>
      </c>
      <c r="K316" s="3" t="s">
        <v>336</v>
      </c>
    </row>
    <row r="317" spans="1:11" ht="33" x14ac:dyDescent="0.25">
      <c r="A317" s="3" t="str">
        <f>VLOOKUP($K317,'[1]Patentes Nacionais_UFV'!$A:$E,1,0)</f>
        <v>BR 10 2018 075001-1</v>
      </c>
      <c r="B317" s="4">
        <f>VLOOKUP($K317,'[1]Patentes Nacionais_UFV'!$A:$E,2,0)</f>
        <v>43437</v>
      </c>
      <c r="C317" s="3" t="str">
        <f>IF(VLOOKUP($K317,'[1]Patentes Nacionais_UFV'!$A:$E,3,0)=0,"",VLOOKUP($K317,'[1]Patentes Nacionais_UFV'!$A:$E,3,0))</f>
        <v/>
      </c>
      <c r="D317" s="3" t="str">
        <f>IF(VLOOKUP($K317,'[1]Patentes Nacionais_UFV'!$A:$E,4,0)=0,"",VLOOKUP($K317,'[1]Patentes Nacionais_UFV'!$A:$E,4,0))</f>
        <v/>
      </c>
      <c r="E317" s="3" t="str">
        <f>VLOOKUP($K317,'[1]Patentes Nacionais_UFV'!$A:$E,5,0)</f>
        <v>requerida</v>
      </c>
      <c r="F317" s="3" t="s">
        <v>366</v>
      </c>
      <c r="G317" s="3" t="s">
        <v>24</v>
      </c>
      <c r="H317" s="3" t="s">
        <v>28</v>
      </c>
      <c r="I317" s="3" t="s">
        <v>29</v>
      </c>
      <c r="J317" s="3" t="s">
        <v>10</v>
      </c>
      <c r="K317" s="3" t="s">
        <v>369</v>
      </c>
    </row>
    <row r="318" spans="1:11" ht="33" x14ac:dyDescent="0.25">
      <c r="A318" s="3" t="str">
        <f>VLOOKUP($K318,'[1]Patentes Nacionais_UFV'!$A:$E,1,0)</f>
        <v>BR 10 2018 076206-0</v>
      </c>
      <c r="B318" s="4">
        <f>VLOOKUP($K318,'[1]Patentes Nacionais_UFV'!$A:$E,2,0)</f>
        <v>43451</v>
      </c>
      <c r="C318" s="3" t="str">
        <f>IF(VLOOKUP($K318,'[1]Patentes Nacionais_UFV'!$A:$E,3,0)=0,"",VLOOKUP($K318,'[1]Patentes Nacionais_UFV'!$A:$E,3,0))</f>
        <v/>
      </c>
      <c r="D318" s="3" t="str">
        <f>IF(VLOOKUP($K318,'[1]Patentes Nacionais_UFV'!$A:$E,4,0)=0,"",VLOOKUP($K318,'[1]Patentes Nacionais_UFV'!$A:$E,4,0))</f>
        <v/>
      </c>
      <c r="E318" s="3" t="str">
        <f>VLOOKUP($K318,'[1]Patentes Nacionais_UFV'!$A:$E,5,0)</f>
        <v>requerida</v>
      </c>
      <c r="F318" s="3" t="s">
        <v>443</v>
      </c>
      <c r="G318" s="3" t="s">
        <v>32</v>
      </c>
      <c r="H318" s="3" t="s">
        <v>43</v>
      </c>
      <c r="I318" s="3" t="s">
        <v>44</v>
      </c>
      <c r="J318" s="3" t="s">
        <v>10</v>
      </c>
      <c r="K318" s="3" t="s">
        <v>444</v>
      </c>
    </row>
    <row r="319" spans="1:11" ht="33" x14ac:dyDescent="0.25">
      <c r="A319" s="3" t="str">
        <f>VLOOKUP($K319,'[1]Patentes Nacionais_UFV'!$A:$E,1,0)</f>
        <v>BR 10 2019 001910-7</v>
      </c>
      <c r="B319" s="4">
        <f>VLOOKUP($K319,'[1]Patentes Nacionais_UFV'!$A:$E,2,0)</f>
        <v>43495</v>
      </c>
      <c r="C319" s="3" t="str">
        <f>IF(VLOOKUP($K319,'[1]Patentes Nacionais_UFV'!$A:$E,3,0)=0,"",VLOOKUP($K319,'[1]Patentes Nacionais_UFV'!$A:$E,3,0))</f>
        <v/>
      </c>
      <c r="D319" s="3" t="str">
        <f>IF(VLOOKUP($K319,'[1]Patentes Nacionais_UFV'!$A:$E,4,0)=0,"",VLOOKUP($K319,'[1]Patentes Nacionais_UFV'!$A:$E,4,0))</f>
        <v/>
      </c>
      <c r="E319" s="3" t="str">
        <f>VLOOKUP($K319,'[1]Patentes Nacionais_UFV'!$A:$E,5,0)</f>
        <v>requerida</v>
      </c>
      <c r="F319" s="3" t="s">
        <v>475</v>
      </c>
      <c r="G319" s="3" t="s">
        <v>32</v>
      </c>
      <c r="H319" s="3" t="s">
        <v>43</v>
      </c>
      <c r="I319" s="3" t="s">
        <v>44</v>
      </c>
      <c r="J319" s="3" t="s">
        <v>10</v>
      </c>
      <c r="K319" s="3" t="s">
        <v>477</v>
      </c>
    </row>
    <row r="320" spans="1:11" ht="33" x14ac:dyDescent="0.25">
      <c r="A320" s="3" t="str">
        <f>VLOOKUP($K320,'[1]Patentes Nacionais_UFV'!$A:$E,1,0)</f>
        <v>BR 10 2019 001907-7</v>
      </c>
      <c r="B320" s="4">
        <f>VLOOKUP($K320,'[1]Patentes Nacionais_UFV'!$A:$E,2,0)</f>
        <v>43495</v>
      </c>
      <c r="C320" s="3" t="str">
        <f>IF(VLOOKUP($K320,'[1]Patentes Nacionais_UFV'!$A:$E,3,0)=0,"",VLOOKUP($K320,'[1]Patentes Nacionais_UFV'!$A:$E,3,0))</f>
        <v/>
      </c>
      <c r="D320" s="3" t="str">
        <f>IF(VLOOKUP($K320,'[1]Patentes Nacionais_UFV'!$A:$E,4,0)=0,"",VLOOKUP($K320,'[1]Patentes Nacionais_UFV'!$A:$E,4,0))</f>
        <v/>
      </c>
      <c r="E320" s="3" t="str">
        <f>VLOOKUP($K320,'[1]Patentes Nacionais_UFV'!$A:$E,5,0)</f>
        <v>requerida</v>
      </c>
      <c r="F320" s="3" t="s">
        <v>475</v>
      </c>
      <c r="G320" s="3" t="s">
        <v>32</v>
      </c>
      <c r="H320" s="3" t="s">
        <v>43</v>
      </c>
      <c r="I320" s="3" t="s">
        <v>44</v>
      </c>
      <c r="J320" s="3" t="s">
        <v>10</v>
      </c>
      <c r="K320" s="3" t="s">
        <v>476</v>
      </c>
    </row>
    <row r="321" spans="1:11" ht="33" x14ac:dyDescent="0.25">
      <c r="A321" s="3" t="str">
        <f>VLOOKUP($K321,'[1]Patentes Nacionais_UFV'!$A:$E,1,0)</f>
        <v>BR 10 2019 003721-0</v>
      </c>
      <c r="B321" s="4">
        <f>VLOOKUP($K321,'[1]Patentes Nacionais_UFV'!$A:$E,2,0)</f>
        <v>43518</v>
      </c>
      <c r="C321" s="3" t="str">
        <f>IF(VLOOKUP($K321,'[1]Patentes Nacionais_UFV'!$A:$E,3,0)=0,"",VLOOKUP($K321,'[1]Patentes Nacionais_UFV'!$A:$E,3,0))</f>
        <v/>
      </c>
      <c r="D321" s="3" t="str">
        <f>IF(VLOOKUP($K321,'[1]Patentes Nacionais_UFV'!$A:$E,4,0)=0,"",VLOOKUP($K321,'[1]Patentes Nacionais_UFV'!$A:$E,4,0))</f>
        <v/>
      </c>
      <c r="E321" s="3" t="str">
        <f>VLOOKUP($K321,'[1]Patentes Nacionais_UFV'!$A:$E,5,0)</f>
        <v>requerida</v>
      </c>
      <c r="F321" s="3" t="s">
        <v>515</v>
      </c>
      <c r="G321" s="3" t="s">
        <v>7</v>
      </c>
      <c r="H321" s="3" t="s">
        <v>92</v>
      </c>
      <c r="I321" s="3" t="s">
        <v>93</v>
      </c>
      <c r="J321" s="3" t="s">
        <v>10</v>
      </c>
      <c r="K321" s="3" t="s">
        <v>520</v>
      </c>
    </row>
    <row r="322" spans="1:11" ht="33" x14ac:dyDescent="0.25">
      <c r="A322" s="3" t="str">
        <f>VLOOKUP($K322,'[1]Patentes Nacionais_UFV'!$A:$E,1,0)</f>
        <v>BR 10 2019 003717-2</v>
      </c>
      <c r="B322" s="4">
        <f>VLOOKUP($K322,'[1]Patentes Nacionais_UFV'!$A:$E,2,0)</f>
        <v>43518</v>
      </c>
      <c r="C322" s="3" t="str">
        <f>IF(VLOOKUP($K322,'[1]Patentes Nacionais_UFV'!$A:$E,3,0)=0,"",VLOOKUP($K322,'[1]Patentes Nacionais_UFV'!$A:$E,3,0))</f>
        <v/>
      </c>
      <c r="D322" s="3" t="str">
        <f>IF(VLOOKUP($K322,'[1]Patentes Nacionais_UFV'!$A:$E,4,0)=0,"",VLOOKUP($K322,'[1]Patentes Nacionais_UFV'!$A:$E,4,0))</f>
        <v/>
      </c>
      <c r="E322" s="3" t="str">
        <f>VLOOKUP($K322,'[1]Patentes Nacionais_UFV'!$A:$E,5,0)</f>
        <v>requerida</v>
      </c>
      <c r="F322" s="3" t="s">
        <v>515</v>
      </c>
      <c r="G322" s="3" t="s">
        <v>7</v>
      </c>
      <c r="H322" s="3" t="s">
        <v>92</v>
      </c>
      <c r="I322" s="3" t="s">
        <v>93</v>
      </c>
      <c r="J322" s="3" t="s">
        <v>10</v>
      </c>
      <c r="K322" s="3" t="s">
        <v>519</v>
      </c>
    </row>
    <row r="323" spans="1:11" ht="33" x14ac:dyDescent="0.25">
      <c r="A323" s="3" t="str">
        <f>VLOOKUP($K323,'[1]Patentes Nacionais_UFV'!$A:$E,1,0)</f>
        <v>BR 10 2019 003699-0</v>
      </c>
      <c r="B323" s="4">
        <f>VLOOKUP($K323,'[1]Patentes Nacionais_UFV'!$A:$E,2,0)</f>
        <v>43518</v>
      </c>
      <c r="C323" s="3" t="str">
        <f>IF(VLOOKUP($K323,'[1]Patentes Nacionais_UFV'!$A:$E,3,0)=0,"",VLOOKUP($K323,'[1]Patentes Nacionais_UFV'!$A:$E,3,0))</f>
        <v/>
      </c>
      <c r="D323" s="3" t="str">
        <f>IF(VLOOKUP($K323,'[1]Patentes Nacionais_UFV'!$A:$E,4,0)=0,"",VLOOKUP($K323,'[1]Patentes Nacionais_UFV'!$A:$E,4,0))</f>
        <v/>
      </c>
      <c r="E323" s="3" t="str">
        <f>VLOOKUP($K323,'[1]Patentes Nacionais_UFV'!$A:$E,5,0)</f>
        <v>requerida</v>
      </c>
      <c r="F323" s="3" t="s">
        <v>515</v>
      </c>
      <c r="G323" s="3" t="s">
        <v>7</v>
      </c>
      <c r="H323" s="3" t="s">
        <v>92</v>
      </c>
      <c r="I323" s="3" t="s">
        <v>93</v>
      </c>
      <c r="J323" s="3" t="s">
        <v>10</v>
      </c>
      <c r="K323" s="3" t="s">
        <v>518</v>
      </c>
    </row>
    <row r="324" spans="1:11" ht="33" x14ac:dyDescent="0.25">
      <c r="A324" s="3" t="str">
        <f>VLOOKUP($K324,'[1]Patentes Nacionais_UFV'!$A:$E,1,0)</f>
        <v>BR 10 2019 003674-5</v>
      </c>
      <c r="B324" s="4">
        <f>VLOOKUP($K324,'[1]Patentes Nacionais_UFV'!$A:$E,2,0)</f>
        <v>43518</v>
      </c>
      <c r="C324" s="3" t="str">
        <f>IF(VLOOKUP($K324,'[1]Patentes Nacionais_UFV'!$A:$E,3,0)=0,"",VLOOKUP($K324,'[1]Patentes Nacionais_UFV'!$A:$E,3,0))</f>
        <v/>
      </c>
      <c r="D324" s="3" t="str">
        <f>IF(VLOOKUP($K324,'[1]Patentes Nacionais_UFV'!$A:$E,4,0)=0,"",VLOOKUP($K324,'[1]Patentes Nacionais_UFV'!$A:$E,4,0))</f>
        <v/>
      </c>
      <c r="E324" s="3" t="str">
        <f>VLOOKUP($K324,'[1]Patentes Nacionais_UFV'!$A:$E,5,0)</f>
        <v>requerida</v>
      </c>
      <c r="F324" s="3" t="s">
        <v>515</v>
      </c>
      <c r="G324" s="3" t="s">
        <v>7</v>
      </c>
      <c r="H324" s="3" t="s">
        <v>92</v>
      </c>
      <c r="I324" s="3" t="s">
        <v>93</v>
      </c>
      <c r="J324" s="3" t="s">
        <v>10</v>
      </c>
      <c r="K324" s="3" t="s">
        <v>517</v>
      </c>
    </row>
    <row r="325" spans="1:11" ht="33" x14ac:dyDescent="0.25">
      <c r="A325" s="3" t="str">
        <f>VLOOKUP($K325,'[1]Patentes Nacionais_UFV'!$A:$E,1,0)</f>
        <v>BR 10 2019 004164-1</v>
      </c>
      <c r="B325" s="4">
        <f>VLOOKUP($K325,'[1]Patentes Nacionais_UFV'!$A:$E,2,0)</f>
        <v>43524</v>
      </c>
      <c r="C325" s="3" t="str">
        <f>IF(VLOOKUP($K325,'[1]Patentes Nacionais_UFV'!$A:$E,3,0)=0,"",VLOOKUP($K325,'[1]Patentes Nacionais_UFV'!$A:$E,3,0))</f>
        <v/>
      </c>
      <c r="D325" s="3" t="str">
        <f>IF(VLOOKUP($K325,'[1]Patentes Nacionais_UFV'!$A:$E,4,0)=0,"",VLOOKUP($K325,'[1]Patentes Nacionais_UFV'!$A:$E,4,0))</f>
        <v/>
      </c>
      <c r="E325" s="3" t="str">
        <f>VLOOKUP($K325,'[1]Patentes Nacionais_UFV'!$A:$E,5,0)</f>
        <v>requerida</v>
      </c>
      <c r="F325" s="3" t="s">
        <v>250</v>
      </c>
      <c r="G325" s="3" t="s">
        <v>7</v>
      </c>
      <c r="H325" s="3" t="s">
        <v>92</v>
      </c>
      <c r="I325" s="3" t="s">
        <v>93</v>
      </c>
      <c r="J325" s="3" t="s">
        <v>10</v>
      </c>
      <c r="K325" s="3" t="s">
        <v>251</v>
      </c>
    </row>
    <row r="326" spans="1:11" ht="33" x14ac:dyDescent="0.25">
      <c r="A326" s="3" t="str">
        <f>VLOOKUP($K326,'[1]Patentes Nacionais_UFV'!$A:$E,1,0)</f>
        <v>BR 10 2019 004137-4</v>
      </c>
      <c r="B326" s="4">
        <f>VLOOKUP($K326,'[1]Patentes Nacionais_UFV'!$A:$E,2,0)</f>
        <v>43524</v>
      </c>
      <c r="C326" s="3" t="str">
        <f>IF(VLOOKUP($K326,'[1]Patentes Nacionais_UFV'!$A:$E,3,0)=0,"",VLOOKUP($K326,'[1]Patentes Nacionais_UFV'!$A:$E,3,0))</f>
        <v/>
      </c>
      <c r="D326" s="3" t="str">
        <f>IF(VLOOKUP($K326,'[1]Patentes Nacionais_UFV'!$A:$E,4,0)=0,"",VLOOKUP($K326,'[1]Patentes Nacionais_UFV'!$A:$E,4,0))</f>
        <v/>
      </c>
      <c r="E326" s="3" t="str">
        <f>VLOOKUP($K326,'[1]Patentes Nacionais_UFV'!$A:$E,5,0)</f>
        <v>requerida</v>
      </c>
      <c r="F326" s="3" t="s">
        <v>505</v>
      </c>
      <c r="G326" s="3" t="s">
        <v>7</v>
      </c>
      <c r="H326" s="3" t="s">
        <v>127</v>
      </c>
      <c r="I326" s="3" t="s">
        <v>128</v>
      </c>
      <c r="J326" s="3" t="s">
        <v>10</v>
      </c>
      <c r="K326" s="3" t="s">
        <v>506</v>
      </c>
    </row>
    <row r="327" spans="1:11" x14ac:dyDescent="0.25">
      <c r="A327" s="3" t="str">
        <f>VLOOKUP($K327,'[1]Patentes Nacionais_UFV'!$A:$E,1,0)</f>
        <v>BR 10 2019 004750-0</v>
      </c>
      <c r="B327" s="4">
        <f>VLOOKUP($K327,'[1]Patentes Nacionais_UFV'!$A:$E,2,0)</f>
        <v>43536</v>
      </c>
      <c r="C327" s="3" t="str">
        <f>IF(VLOOKUP($K327,'[1]Patentes Nacionais_UFV'!$A:$E,3,0)=0,"",VLOOKUP($K327,'[1]Patentes Nacionais_UFV'!$A:$E,3,0))</f>
        <v/>
      </c>
      <c r="D327" s="3" t="str">
        <f>IF(VLOOKUP($K327,'[1]Patentes Nacionais_UFV'!$A:$E,4,0)=0,"",VLOOKUP($K327,'[1]Patentes Nacionais_UFV'!$A:$E,4,0))</f>
        <v/>
      </c>
      <c r="E327" s="3" t="str">
        <f>VLOOKUP($K327,'[1]Patentes Nacionais_UFV'!$A:$E,5,0)</f>
        <v>requerida</v>
      </c>
      <c r="F327" s="3" t="s">
        <v>448</v>
      </c>
      <c r="G327" s="3" t="s">
        <v>24</v>
      </c>
      <c r="H327" s="3" t="s">
        <v>325</v>
      </c>
      <c r="I327" s="3" t="s">
        <v>326</v>
      </c>
      <c r="J327" s="3" t="s">
        <v>10</v>
      </c>
      <c r="K327" s="3" t="s">
        <v>449</v>
      </c>
    </row>
    <row r="328" spans="1:11" ht="33" x14ac:dyDescent="0.25">
      <c r="A328" s="3" t="str">
        <f>VLOOKUP($K328,'[1]Patentes Nacionais_UFV'!$A:$E,1,0)</f>
        <v>BR 10 2019 009017-0</v>
      </c>
      <c r="B328" s="4">
        <f>VLOOKUP($K328,'[1]Patentes Nacionais_UFV'!$A:$E,2,0)</f>
        <v>43588</v>
      </c>
      <c r="C328" s="3" t="str">
        <f>IF(VLOOKUP($K328,'[1]Patentes Nacionais_UFV'!$A:$E,3,0)=0,"",VLOOKUP($K328,'[1]Patentes Nacionais_UFV'!$A:$E,3,0))</f>
        <v/>
      </c>
      <c r="D328" s="3" t="str">
        <f>IF(VLOOKUP($K328,'[1]Patentes Nacionais_UFV'!$A:$E,4,0)=0,"",VLOOKUP($K328,'[1]Patentes Nacionais_UFV'!$A:$E,4,0))</f>
        <v/>
      </c>
      <c r="E328" s="3" t="str">
        <f>VLOOKUP($K328,'[1]Patentes Nacionais_UFV'!$A:$E,5,0)</f>
        <v>requerida</v>
      </c>
      <c r="F328" s="3" t="s">
        <v>235</v>
      </c>
      <c r="G328" s="3" t="s">
        <v>24</v>
      </c>
      <c r="H328" s="3" t="s">
        <v>51</v>
      </c>
      <c r="I328" s="3" t="s">
        <v>52</v>
      </c>
      <c r="J328" s="3" t="s">
        <v>10</v>
      </c>
      <c r="K328" s="3" t="s">
        <v>236</v>
      </c>
    </row>
    <row r="329" spans="1:11" ht="33" x14ac:dyDescent="0.25">
      <c r="A329" s="3" t="str">
        <f>VLOOKUP($K329,'[1]Patentes Nacionais_UFV'!$A:$E,1,0)</f>
        <v>BR 10 2019 009466-4</v>
      </c>
      <c r="B329" s="4">
        <f>VLOOKUP($K329,'[1]Patentes Nacionais_UFV'!$A:$E,2,0)</f>
        <v>43594</v>
      </c>
      <c r="C329" s="3" t="str">
        <f>IF(VLOOKUP($K329,'[1]Patentes Nacionais_UFV'!$A:$E,3,0)=0,"",VLOOKUP($K329,'[1]Patentes Nacionais_UFV'!$A:$E,3,0))</f>
        <v/>
      </c>
      <c r="D329" s="3" t="str">
        <f>IF(VLOOKUP($K329,'[1]Patentes Nacionais_UFV'!$A:$E,4,0)=0,"",VLOOKUP($K329,'[1]Patentes Nacionais_UFV'!$A:$E,4,0))</f>
        <v/>
      </c>
      <c r="E329" s="3" t="str">
        <f>VLOOKUP($K329,'[1]Patentes Nacionais_UFV'!$A:$E,5,0)</f>
        <v>requerida</v>
      </c>
      <c r="F329" s="3" t="s">
        <v>6</v>
      </c>
      <c r="G329" s="3" t="s">
        <v>7</v>
      </c>
      <c r="H329" s="3" t="s">
        <v>8</v>
      </c>
      <c r="I329" s="3" t="s">
        <v>9</v>
      </c>
      <c r="J329" s="3" t="s">
        <v>10</v>
      </c>
      <c r="K329" s="3" t="s">
        <v>12</v>
      </c>
    </row>
    <row r="330" spans="1:11" ht="33" x14ac:dyDescent="0.25">
      <c r="A330" s="3" t="str">
        <f>VLOOKUP($K330,'[1]Patentes Nacionais_UFV'!$A:$E,1,0)</f>
        <v>BR 10 2019 009822-8</v>
      </c>
      <c r="B330" s="4">
        <f>VLOOKUP($K330,'[1]Patentes Nacionais_UFV'!$A:$E,2,0)</f>
        <v>43599</v>
      </c>
      <c r="C330" s="3" t="str">
        <f>IF(VLOOKUP($K330,'[1]Patentes Nacionais_UFV'!$A:$E,3,0)=0,"",VLOOKUP($K330,'[1]Patentes Nacionais_UFV'!$A:$E,3,0))</f>
        <v/>
      </c>
      <c r="D330" s="3" t="str">
        <f>IF(VLOOKUP($K330,'[1]Patentes Nacionais_UFV'!$A:$E,4,0)=0,"",VLOOKUP($K330,'[1]Patentes Nacionais_UFV'!$A:$E,4,0))</f>
        <v/>
      </c>
      <c r="E330" s="3" t="str">
        <f>VLOOKUP($K330,'[1]Patentes Nacionais_UFV'!$A:$E,5,0)</f>
        <v>requerida</v>
      </c>
      <c r="F330" s="3" t="s">
        <v>450</v>
      </c>
      <c r="G330" s="3" t="s">
        <v>32</v>
      </c>
      <c r="H330" s="3" t="s">
        <v>33</v>
      </c>
      <c r="I330" s="3" t="s">
        <v>34</v>
      </c>
      <c r="J330" s="3" t="s">
        <v>10</v>
      </c>
      <c r="K330" s="3" t="s">
        <v>455</v>
      </c>
    </row>
    <row r="331" spans="1:11" ht="33" x14ac:dyDescent="0.25">
      <c r="A331" s="3" t="str">
        <f>VLOOKUP($K331,'[1]Patentes Nacionais_UFV'!$A:$E,1,0)</f>
        <v>BR 10 2019 011415-0</v>
      </c>
      <c r="B331" s="4">
        <f>VLOOKUP($K331,'[1]Patentes Nacionais_UFV'!$A:$E,2,0)</f>
        <v>43619</v>
      </c>
      <c r="C331" s="3" t="str">
        <f>IF(VLOOKUP($K331,'[1]Patentes Nacionais_UFV'!$A:$E,3,0)=0,"",VLOOKUP($K331,'[1]Patentes Nacionais_UFV'!$A:$E,3,0))</f>
        <v/>
      </c>
      <c r="D331" s="3" t="str">
        <f>IF(VLOOKUP($K331,'[1]Patentes Nacionais_UFV'!$A:$E,4,0)=0,"",VLOOKUP($K331,'[1]Patentes Nacionais_UFV'!$A:$E,4,0))</f>
        <v/>
      </c>
      <c r="E331" s="3" t="str">
        <f>VLOOKUP($K331,'[1]Patentes Nacionais_UFV'!$A:$E,5,0)</f>
        <v>requerida</v>
      </c>
      <c r="F331" s="3" t="s">
        <v>103</v>
      </c>
      <c r="G331" s="3" t="s">
        <v>7</v>
      </c>
      <c r="H331" s="3" t="s">
        <v>104</v>
      </c>
      <c r="I331" s="3" t="s">
        <v>105</v>
      </c>
      <c r="J331" s="3" t="s">
        <v>10</v>
      </c>
      <c r="K331" s="3" t="s">
        <v>106</v>
      </c>
    </row>
    <row r="332" spans="1:11" ht="33" x14ac:dyDescent="0.25">
      <c r="A332" s="3" t="str">
        <f>VLOOKUP($K332,'[1]Patentes Nacionais_UFV'!$A:$E,1,0)</f>
        <v>BR 10 2019 011386-3</v>
      </c>
      <c r="B332" s="4">
        <f>VLOOKUP($K332,'[1]Patentes Nacionais_UFV'!$A:$E,2,0)</f>
        <v>43619</v>
      </c>
      <c r="C332" s="3" t="str">
        <f>IF(VLOOKUP($K332,'[1]Patentes Nacionais_UFV'!$A:$E,3,0)=0,"",VLOOKUP($K332,'[1]Patentes Nacionais_UFV'!$A:$E,3,0))</f>
        <v/>
      </c>
      <c r="D332" s="3" t="str">
        <f>IF(VLOOKUP($K332,'[1]Patentes Nacionais_UFV'!$A:$E,4,0)=0,"",VLOOKUP($K332,'[1]Patentes Nacionais_UFV'!$A:$E,4,0))</f>
        <v/>
      </c>
      <c r="E332" s="3" t="str">
        <f>VLOOKUP($K332,'[1]Patentes Nacionais_UFV'!$A:$E,5,0)</f>
        <v>requerida</v>
      </c>
      <c r="F332" s="3" t="s">
        <v>472</v>
      </c>
      <c r="G332" s="3" t="s">
        <v>32</v>
      </c>
      <c r="H332" s="3" t="s">
        <v>43</v>
      </c>
      <c r="I332" s="3" t="s">
        <v>44</v>
      </c>
      <c r="J332" s="3" t="s">
        <v>10</v>
      </c>
      <c r="K332" s="3" t="s">
        <v>473</v>
      </c>
    </row>
    <row r="333" spans="1:11" ht="33" x14ac:dyDescent="0.25">
      <c r="A333" s="3" t="str">
        <f>VLOOKUP($K333,'[1]Patentes Nacionais_UFV'!$A:$E,1,0)</f>
        <v>BR 10 2019 011895-4</v>
      </c>
      <c r="B333" s="4">
        <f>VLOOKUP($K333,'[1]Patentes Nacionais_UFV'!$A:$E,2,0)</f>
        <v>43628</v>
      </c>
      <c r="C333" s="3" t="str">
        <f>IF(VLOOKUP($K333,'[1]Patentes Nacionais_UFV'!$A:$E,3,0)=0,"",VLOOKUP($K333,'[1]Patentes Nacionais_UFV'!$A:$E,3,0))</f>
        <v/>
      </c>
      <c r="D333" s="3" t="str">
        <f>IF(VLOOKUP($K333,'[1]Patentes Nacionais_UFV'!$A:$E,4,0)=0,"",VLOOKUP($K333,'[1]Patentes Nacionais_UFV'!$A:$E,4,0))</f>
        <v/>
      </c>
      <c r="E333" s="3" t="str">
        <f>VLOOKUP($K333,'[1]Patentes Nacionais_UFV'!$A:$E,5,0)</f>
        <v>requerida</v>
      </c>
      <c r="F333" s="3" t="s">
        <v>406</v>
      </c>
      <c r="G333" s="3" t="s">
        <v>7</v>
      </c>
      <c r="H333" s="3" t="s">
        <v>92</v>
      </c>
      <c r="I333" s="3" t="s">
        <v>93</v>
      </c>
      <c r="J333" s="3" t="s">
        <v>10</v>
      </c>
      <c r="K333" s="3" t="s">
        <v>413</v>
      </c>
    </row>
    <row r="334" spans="1:11" ht="33" x14ac:dyDescent="0.25">
      <c r="A334" s="3" t="str">
        <f>VLOOKUP($K334,'[1]Patentes Nacionais_UFV'!$A:$E,1,0)</f>
        <v>BR 10 2019 014113-1</v>
      </c>
      <c r="B334" s="4">
        <f>VLOOKUP($K334,'[1]Patentes Nacionais_UFV'!$A:$E,2,0)</f>
        <v>43654</v>
      </c>
      <c r="C334" s="3" t="str">
        <f>IF(VLOOKUP($K334,'[1]Patentes Nacionais_UFV'!$A:$E,3,0)=0,"",VLOOKUP($K334,'[1]Patentes Nacionais_UFV'!$A:$E,3,0))</f>
        <v/>
      </c>
      <c r="D334" s="3" t="str">
        <f>IF(VLOOKUP($K334,'[1]Patentes Nacionais_UFV'!$A:$E,4,0)=0,"",VLOOKUP($K334,'[1]Patentes Nacionais_UFV'!$A:$E,4,0))</f>
        <v/>
      </c>
      <c r="E334" s="3" t="str">
        <f>VLOOKUP($K334,'[1]Patentes Nacionais_UFV'!$A:$E,5,0)</f>
        <v>requerida</v>
      </c>
      <c r="F334" s="3" t="s">
        <v>432</v>
      </c>
      <c r="G334" s="3" t="s">
        <v>32</v>
      </c>
      <c r="H334" s="3" t="s">
        <v>33</v>
      </c>
      <c r="I334" s="3" t="s">
        <v>34</v>
      </c>
      <c r="J334" s="3" t="s">
        <v>10</v>
      </c>
      <c r="K334" s="3" t="s">
        <v>433</v>
      </c>
    </row>
    <row r="335" spans="1:11" ht="33" x14ac:dyDescent="0.25">
      <c r="A335" s="3" t="str">
        <f>VLOOKUP($K335,'[1]Patentes Nacionais_UFV'!$A:$E,1,0)</f>
        <v>BR 10 2019 018355-1</v>
      </c>
      <c r="B335" s="4">
        <f>VLOOKUP($K335,'[1]Patentes Nacionais_UFV'!$A:$E,2,0)</f>
        <v>43712</v>
      </c>
      <c r="C335" s="3" t="str">
        <f>IF(VLOOKUP($K335,'[1]Patentes Nacionais_UFV'!$A:$E,3,0)=0,"",VLOOKUP($K335,'[1]Patentes Nacionais_UFV'!$A:$E,3,0))</f>
        <v/>
      </c>
      <c r="D335" s="3" t="str">
        <f>IF(VLOOKUP($K335,'[1]Patentes Nacionais_UFV'!$A:$E,4,0)=0,"",VLOOKUP($K335,'[1]Patentes Nacionais_UFV'!$A:$E,4,0))</f>
        <v/>
      </c>
      <c r="E335" s="3" t="str">
        <f>VLOOKUP($K335,'[1]Patentes Nacionais_UFV'!$A:$E,5,0)</f>
        <v>requerida</v>
      </c>
      <c r="F335" s="3" t="s">
        <v>315</v>
      </c>
      <c r="G335" s="3" t="s">
        <v>7</v>
      </c>
      <c r="H335" s="3" t="s">
        <v>92</v>
      </c>
      <c r="I335" s="3" t="s">
        <v>93</v>
      </c>
      <c r="J335" s="3" t="s">
        <v>10</v>
      </c>
      <c r="K335" s="3" t="s">
        <v>321</v>
      </c>
    </row>
    <row r="336" spans="1:11" ht="33" x14ac:dyDescent="0.25">
      <c r="A336" s="3" t="str">
        <f>VLOOKUP($K336,'[1]Patentes Nacionais_UFV'!$A:$E,1,0)</f>
        <v>BR 10 2019 019344-1</v>
      </c>
      <c r="B336" s="4">
        <f>VLOOKUP($K336,'[1]Patentes Nacionais_UFV'!$A:$E,2,0)</f>
        <v>43725</v>
      </c>
      <c r="C336" s="3" t="str">
        <f>IF(VLOOKUP($K336,'[1]Patentes Nacionais_UFV'!$A:$E,3,0)=0,"",VLOOKUP($K336,'[1]Patentes Nacionais_UFV'!$A:$E,3,0))</f>
        <v/>
      </c>
      <c r="D336" s="3" t="str">
        <f>IF(VLOOKUP($K336,'[1]Patentes Nacionais_UFV'!$A:$E,4,0)=0,"",VLOOKUP($K336,'[1]Patentes Nacionais_UFV'!$A:$E,4,0))</f>
        <v/>
      </c>
      <c r="E336" s="3" t="str">
        <f>VLOOKUP($K336,'[1]Patentes Nacionais_UFV'!$A:$E,5,0)</f>
        <v>requerida</v>
      </c>
      <c r="F336" s="3" t="s">
        <v>488</v>
      </c>
      <c r="G336" s="3" t="s">
        <v>32</v>
      </c>
      <c r="H336" s="3" t="s">
        <v>43</v>
      </c>
      <c r="I336" s="3" t="s">
        <v>44</v>
      </c>
      <c r="J336" s="3" t="s">
        <v>10</v>
      </c>
      <c r="K336" s="3" t="s">
        <v>491</v>
      </c>
    </row>
    <row r="337" spans="1:11" ht="33" x14ac:dyDescent="0.25">
      <c r="A337" s="3" t="str">
        <f>VLOOKUP($K337,'[1]Patentes Nacionais_UFV'!$A:$E,1,0)</f>
        <v>BR 10 2019 022156-9</v>
      </c>
      <c r="B337" s="4">
        <f>VLOOKUP($K337,'[1]Patentes Nacionais_UFV'!$A:$E,2,0)</f>
        <v>43760</v>
      </c>
      <c r="C337" s="3" t="str">
        <f>IF(VLOOKUP($K337,'[1]Patentes Nacionais_UFV'!$A:$E,3,0)=0,"",VLOOKUP($K337,'[1]Patentes Nacionais_UFV'!$A:$E,3,0))</f>
        <v/>
      </c>
      <c r="D337" s="3" t="str">
        <f>IF(VLOOKUP($K337,'[1]Patentes Nacionais_UFV'!$A:$E,4,0)=0,"",VLOOKUP($K337,'[1]Patentes Nacionais_UFV'!$A:$E,4,0))</f>
        <v/>
      </c>
      <c r="E337" s="3" t="str">
        <f>VLOOKUP($K337,'[1]Patentes Nacionais_UFV'!$A:$E,5,0)</f>
        <v>requerida</v>
      </c>
      <c r="F337" s="3" t="s">
        <v>205</v>
      </c>
      <c r="G337" s="3" t="s">
        <v>32</v>
      </c>
      <c r="H337" s="3" t="s">
        <v>43</v>
      </c>
      <c r="I337" s="3" t="s">
        <v>44</v>
      </c>
      <c r="J337" s="3" t="s">
        <v>10</v>
      </c>
      <c r="K337" s="3" t="s">
        <v>212</v>
      </c>
    </row>
    <row r="338" spans="1:11" ht="33" x14ac:dyDescent="0.25">
      <c r="A338" s="3" t="str">
        <f>VLOOKUP($K338,'[1]Patentes Nacionais_UFV'!$A:$E,1,0)</f>
        <v>BR 10 2019 023011-8</v>
      </c>
      <c r="B338" s="4">
        <f>VLOOKUP($K338,'[1]Patentes Nacionais_UFV'!$A:$E,2,0)</f>
        <v>43770</v>
      </c>
      <c r="C338" s="3" t="str">
        <f>IF(VLOOKUP($K338,'[1]Patentes Nacionais_UFV'!$A:$E,3,0)=0,"",VLOOKUP($K338,'[1]Patentes Nacionais_UFV'!$A:$E,3,0))</f>
        <v/>
      </c>
      <c r="D338" s="3" t="str">
        <f>IF(VLOOKUP($K338,'[1]Patentes Nacionais_UFV'!$A:$E,4,0)=0,"",VLOOKUP($K338,'[1]Patentes Nacionais_UFV'!$A:$E,4,0))</f>
        <v/>
      </c>
      <c r="E338" s="3" t="str">
        <f>VLOOKUP($K338,'[1]Patentes Nacionais_UFV'!$A:$E,5,0)</f>
        <v>requerida</v>
      </c>
      <c r="F338" s="3" t="s">
        <v>235</v>
      </c>
      <c r="G338" s="3" t="s">
        <v>24</v>
      </c>
      <c r="H338" s="3" t="s">
        <v>51</v>
      </c>
      <c r="I338" s="3" t="s">
        <v>52</v>
      </c>
      <c r="J338" s="3" t="s">
        <v>10</v>
      </c>
      <c r="K338" s="3" t="s">
        <v>237</v>
      </c>
    </row>
    <row r="339" spans="1:11" ht="33" x14ac:dyDescent="0.25">
      <c r="A339" s="3" t="str">
        <f>VLOOKUP($K339,'[1]Patentes Nacionais_UFV'!$A:$E,1,0)</f>
        <v>BR 10 2020 000487-5</v>
      </c>
      <c r="B339" s="4">
        <f>VLOOKUP($K339,'[1]Patentes Nacionais_UFV'!$A:$E,2,0)</f>
        <v>43839</v>
      </c>
      <c r="C339" s="3" t="str">
        <f>IF(VLOOKUP($K339,'[1]Patentes Nacionais_UFV'!$A:$E,3,0)=0,"",VLOOKUP($K339,'[1]Patentes Nacionais_UFV'!$A:$E,3,0))</f>
        <v/>
      </c>
      <c r="D339" s="3" t="str">
        <f>IF(VLOOKUP($K339,'[1]Patentes Nacionais_UFV'!$A:$E,4,0)=0,"",VLOOKUP($K339,'[1]Patentes Nacionais_UFV'!$A:$E,4,0))</f>
        <v/>
      </c>
      <c r="E339" s="3" t="str">
        <f>VLOOKUP($K339,'[1]Patentes Nacionais_UFV'!$A:$E,5,0)</f>
        <v>requerida</v>
      </c>
      <c r="F339" s="3" t="s">
        <v>216</v>
      </c>
      <c r="G339" s="3" t="s">
        <v>7</v>
      </c>
      <c r="H339" s="3" t="s">
        <v>104</v>
      </c>
      <c r="I339" s="3" t="s">
        <v>105</v>
      </c>
      <c r="J339" s="3" t="s">
        <v>10</v>
      </c>
      <c r="K339" s="3" t="s">
        <v>217</v>
      </c>
    </row>
    <row r="340" spans="1:11" x14ac:dyDescent="0.25">
      <c r="A340" s="3" t="str">
        <f>VLOOKUP($K340,'[1]Patentes Nacionais_UFV'!$A:$E,1,0)</f>
        <v>BR 10 2020 000574-0</v>
      </c>
      <c r="B340" s="4">
        <f>VLOOKUP($K340,'[1]Patentes Nacionais_UFV'!$A:$E,2,0)</f>
        <v>43840</v>
      </c>
      <c r="C340" s="3" t="str">
        <f>IF(VLOOKUP($K340,'[1]Patentes Nacionais_UFV'!$A:$E,3,0)=0,"",VLOOKUP($K340,'[1]Patentes Nacionais_UFV'!$A:$E,3,0))</f>
        <v/>
      </c>
      <c r="D340" s="3" t="str">
        <f>IF(VLOOKUP($K340,'[1]Patentes Nacionais_UFV'!$A:$E,4,0)=0,"",VLOOKUP($K340,'[1]Patentes Nacionais_UFV'!$A:$E,4,0))</f>
        <v/>
      </c>
      <c r="E340" s="3" t="str">
        <f>VLOOKUP($K340,'[1]Patentes Nacionais_UFV'!$A:$E,5,0)</f>
        <v>requerida</v>
      </c>
      <c r="F340" s="3" t="s">
        <v>544</v>
      </c>
      <c r="K340" s="3" t="s">
        <v>545</v>
      </c>
    </row>
    <row r="341" spans="1:11" ht="33" x14ac:dyDescent="0.25">
      <c r="A341" s="3" t="str">
        <f>VLOOKUP($K341,'[1]Patentes Nacionais_UFV'!$A:$E,1,0)</f>
        <v>BR 10 2020 001820-5</v>
      </c>
      <c r="B341" s="4">
        <f>VLOOKUP($K341,'[1]Patentes Nacionais_UFV'!$A:$E,2,0)</f>
        <v>43858</v>
      </c>
      <c r="C341" s="3" t="str">
        <f>IF(VLOOKUP($K341,'[1]Patentes Nacionais_UFV'!$A:$E,3,0)=0,"",VLOOKUP($K341,'[1]Patentes Nacionais_UFV'!$A:$E,3,0))</f>
        <v/>
      </c>
      <c r="D341" s="3" t="str">
        <f>IF(VLOOKUP($K341,'[1]Patentes Nacionais_UFV'!$A:$E,4,0)=0,"",VLOOKUP($K341,'[1]Patentes Nacionais_UFV'!$A:$E,4,0))</f>
        <v/>
      </c>
      <c r="E341" s="3" t="str">
        <f>VLOOKUP($K341,'[1]Patentes Nacionais_UFV'!$A:$E,5,0)</f>
        <v>requerida</v>
      </c>
      <c r="F341" s="3" t="s">
        <v>107</v>
      </c>
      <c r="G341" s="3" t="s">
        <v>32</v>
      </c>
      <c r="H341" s="3" t="s">
        <v>43</v>
      </c>
      <c r="I341" s="3" t="s">
        <v>44</v>
      </c>
      <c r="J341" s="3" t="s">
        <v>10</v>
      </c>
      <c r="K341" s="3" t="s">
        <v>109</v>
      </c>
    </row>
    <row r="342" spans="1:11" ht="33" x14ac:dyDescent="0.25">
      <c r="A342" s="3" t="str">
        <f>VLOOKUP($K342,'[1]Patentes Nacionais_UFV'!$A:$E,1,0)</f>
        <v>BR 10 2020 002084-6</v>
      </c>
      <c r="B342" s="4">
        <f>VLOOKUP($K342,'[1]Patentes Nacionais_UFV'!$A:$E,2,0)</f>
        <v>43861</v>
      </c>
      <c r="C342" s="3" t="str">
        <f>IF(VLOOKUP($K342,'[1]Patentes Nacionais_UFV'!$A:$E,3,0)=0,"",VLOOKUP($K342,'[1]Patentes Nacionais_UFV'!$A:$E,3,0))</f>
        <v/>
      </c>
      <c r="D342" s="3" t="str">
        <f>IF(VLOOKUP($K342,'[1]Patentes Nacionais_UFV'!$A:$E,4,0)=0,"",VLOOKUP($K342,'[1]Patentes Nacionais_UFV'!$A:$E,4,0))</f>
        <v/>
      </c>
      <c r="E342" s="3" t="str">
        <f>VLOOKUP($K342,'[1]Patentes Nacionais_UFV'!$A:$E,5,0)</f>
        <v>requerida</v>
      </c>
      <c r="F342" s="3" t="s">
        <v>406</v>
      </c>
      <c r="G342" s="3" t="s">
        <v>7</v>
      </c>
      <c r="H342" s="3" t="s">
        <v>92</v>
      </c>
      <c r="I342" s="3" t="s">
        <v>93</v>
      </c>
      <c r="J342" s="3" t="s">
        <v>10</v>
      </c>
      <c r="K342" s="3" t="s">
        <v>414</v>
      </c>
    </row>
    <row r="343" spans="1:11" ht="33" x14ac:dyDescent="0.25">
      <c r="A343" s="3" t="str">
        <f>VLOOKUP($K343,'[1]Patentes Nacionais_UFV'!$A:$E,1,0)</f>
        <v>BR 10 2020 003035-3</v>
      </c>
      <c r="B343" s="4">
        <f>VLOOKUP($K343,'[1]Patentes Nacionais_UFV'!$A:$E,2,0)</f>
        <v>43874</v>
      </c>
      <c r="C343" s="3" t="str">
        <f>IF(VLOOKUP($K343,'[1]Patentes Nacionais_UFV'!$A:$E,3,0)=0,"",VLOOKUP($K343,'[1]Patentes Nacionais_UFV'!$A:$E,3,0))</f>
        <v/>
      </c>
      <c r="D343" s="3" t="str">
        <f>IF(VLOOKUP($K343,'[1]Patentes Nacionais_UFV'!$A:$E,4,0)=0,"",VLOOKUP($K343,'[1]Patentes Nacionais_UFV'!$A:$E,4,0))</f>
        <v/>
      </c>
      <c r="E343" s="3" t="str">
        <f>VLOOKUP($K343,'[1]Patentes Nacionais_UFV'!$A:$E,5,0)</f>
        <v>requerida</v>
      </c>
      <c r="F343" s="3" t="s">
        <v>235</v>
      </c>
      <c r="G343" s="3" t="s">
        <v>24</v>
      </c>
      <c r="H343" s="3" t="s">
        <v>51</v>
      </c>
      <c r="I343" s="3" t="s">
        <v>52</v>
      </c>
      <c r="J343" s="3" t="s">
        <v>10</v>
      </c>
      <c r="K343" s="3" t="s">
        <v>238</v>
      </c>
    </row>
    <row r="344" spans="1:11" ht="33" x14ac:dyDescent="0.25">
      <c r="A344" s="3" t="str">
        <f>VLOOKUP($K344,'[1]Patentes Nacionais_UFV'!$A:$E,1,0)</f>
        <v>BR 10 2020 003706-4</v>
      </c>
      <c r="B344" s="4">
        <f>VLOOKUP($K344,'[1]Patentes Nacionais_UFV'!$A:$E,2,0)</f>
        <v>43882</v>
      </c>
      <c r="C344" s="3" t="str">
        <f>IF(VLOOKUP($K344,'[1]Patentes Nacionais_UFV'!$A:$E,3,0)=0,"",VLOOKUP($K344,'[1]Patentes Nacionais_UFV'!$A:$E,3,0))</f>
        <v/>
      </c>
      <c r="D344" s="3" t="str">
        <f>IF(VLOOKUP($K344,'[1]Patentes Nacionais_UFV'!$A:$E,4,0)=0,"",VLOOKUP($K344,'[1]Patentes Nacionais_UFV'!$A:$E,4,0))</f>
        <v/>
      </c>
      <c r="E344" s="3" t="str">
        <f>VLOOKUP($K344,'[1]Patentes Nacionais_UFV'!$A:$E,5,0)</f>
        <v>requerida</v>
      </c>
      <c r="F344" s="3" t="s">
        <v>378</v>
      </c>
      <c r="G344" s="3" t="s">
        <v>7</v>
      </c>
      <c r="H344" s="3" t="s">
        <v>136</v>
      </c>
      <c r="I344" s="3" t="s">
        <v>137</v>
      </c>
      <c r="J344" s="3" t="s">
        <v>10</v>
      </c>
      <c r="K344" s="3" t="s">
        <v>381</v>
      </c>
    </row>
    <row r="345" spans="1:11" ht="33" x14ac:dyDescent="0.25">
      <c r="A345" s="3" t="str">
        <f>VLOOKUP($K345,'[1]Patentes Nacionais_UFV'!$A:$E,1,0)</f>
        <v>BR 10 2020 005377-9</v>
      </c>
      <c r="B345" s="4">
        <f>VLOOKUP($K345,'[1]Patentes Nacionais_UFV'!$A:$E,2,0)</f>
        <v>43908</v>
      </c>
      <c r="C345" s="3" t="str">
        <f>IF(VLOOKUP($K345,'[1]Patentes Nacionais_UFV'!$A:$E,3,0)=0,"",VLOOKUP($K345,'[1]Patentes Nacionais_UFV'!$A:$E,3,0))</f>
        <v/>
      </c>
      <c r="D345" s="3" t="str">
        <f>IF(VLOOKUP($K345,'[1]Patentes Nacionais_UFV'!$A:$E,4,0)=0,"",VLOOKUP($K345,'[1]Patentes Nacionais_UFV'!$A:$E,4,0))</f>
        <v/>
      </c>
      <c r="E345" s="3" t="str">
        <f>VLOOKUP($K345,'[1]Patentes Nacionais_UFV'!$A:$E,5,0)</f>
        <v>requerida</v>
      </c>
      <c r="F345" s="3" t="s">
        <v>315</v>
      </c>
      <c r="G345" s="3" t="s">
        <v>7</v>
      </c>
      <c r="H345" s="3" t="s">
        <v>92</v>
      </c>
      <c r="I345" s="3" t="s">
        <v>93</v>
      </c>
      <c r="J345" s="3" t="s">
        <v>10</v>
      </c>
      <c r="K345" s="3" t="s">
        <v>319</v>
      </c>
    </row>
    <row r="346" spans="1:11" ht="33" x14ac:dyDescent="0.25">
      <c r="A346" s="3" t="str">
        <f>VLOOKUP($K346,'[1]Patentes Nacionais_UFV'!$A:$E,1,0)</f>
        <v>BR 10 2020 005582-8</v>
      </c>
      <c r="B346" s="4">
        <f>VLOOKUP($K346,'[1]Patentes Nacionais_UFV'!$A:$E,2,0)</f>
        <v>43910</v>
      </c>
      <c r="C346" s="3" t="str">
        <f>IF(VLOOKUP($K346,'[1]Patentes Nacionais_UFV'!$A:$E,3,0)=0,"",VLOOKUP($K346,'[1]Patentes Nacionais_UFV'!$A:$E,3,0))</f>
        <v/>
      </c>
      <c r="D346" s="3" t="str">
        <f>IF(VLOOKUP($K346,'[1]Patentes Nacionais_UFV'!$A:$E,4,0)=0,"",VLOOKUP($K346,'[1]Patentes Nacionais_UFV'!$A:$E,4,0))</f>
        <v/>
      </c>
      <c r="E346" s="3" t="str">
        <f>VLOOKUP($K346,'[1]Patentes Nacionais_UFV'!$A:$E,5,0)</f>
        <v>requerida</v>
      </c>
      <c r="F346" s="3" t="s">
        <v>406</v>
      </c>
      <c r="G346" s="3" t="s">
        <v>7</v>
      </c>
      <c r="H346" s="3" t="s">
        <v>92</v>
      </c>
      <c r="I346" s="3" t="s">
        <v>93</v>
      </c>
      <c r="J346" s="3" t="s">
        <v>10</v>
      </c>
      <c r="K346" s="3" t="s">
        <v>415</v>
      </c>
    </row>
    <row r="347" spans="1:11" ht="33" x14ac:dyDescent="0.25">
      <c r="A347" s="3" t="str">
        <f>VLOOKUP($K347,'[1]Patentes Nacionais_UFV'!$A:$E,1,0)</f>
        <v>BR 10 2020 008065-2</v>
      </c>
      <c r="B347" s="4">
        <f>VLOOKUP($K347,'[1]Patentes Nacionais_UFV'!$A:$E,2,0)</f>
        <v>43944</v>
      </c>
      <c r="C347" s="3" t="str">
        <f>IF(VLOOKUP($K347,'[1]Patentes Nacionais_UFV'!$A:$E,3,0)=0,"",VLOOKUP($K347,'[1]Patentes Nacionais_UFV'!$A:$E,3,0))</f>
        <v/>
      </c>
      <c r="D347" s="3" t="str">
        <f>IF(VLOOKUP($K347,'[1]Patentes Nacionais_UFV'!$A:$E,4,0)=0,"",VLOOKUP($K347,'[1]Patentes Nacionais_UFV'!$A:$E,4,0))</f>
        <v/>
      </c>
      <c r="E347" s="3" t="str">
        <f>VLOOKUP($K347,'[1]Patentes Nacionais_UFV'!$A:$E,5,0)</f>
        <v>requerida</v>
      </c>
      <c r="F347" s="3" t="s">
        <v>398</v>
      </c>
      <c r="G347" s="3" t="s">
        <v>7</v>
      </c>
      <c r="H347" s="3" t="s">
        <v>92</v>
      </c>
      <c r="I347" s="3" t="s">
        <v>93</v>
      </c>
      <c r="J347" s="3" t="s">
        <v>10</v>
      </c>
      <c r="K347" s="3" t="s">
        <v>399</v>
      </c>
    </row>
    <row r="348" spans="1:11" ht="33" x14ac:dyDescent="0.25">
      <c r="A348" s="3" t="str">
        <f>VLOOKUP($K348,'[1]Patentes Nacionais_UFV'!$A:$E,1,0)</f>
        <v>BR 10 2020 011013-6</v>
      </c>
      <c r="B348" s="4">
        <f>VLOOKUP($K348,'[1]Patentes Nacionais_UFV'!$A:$E,2,0)</f>
        <v>43983</v>
      </c>
      <c r="C348" s="3" t="str">
        <f>IF(VLOOKUP($K348,'[1]Patentes Nacionais_UFV'!$A:$E,3,0)=0,"",VLOOKUP($K348,'[1]Patentes Nacionais_UFV'!$A:$E,3,0))</f>
        <v/>
      </c>
      <c r="D348" s="3" t="str">
        <f>IF(VLOOKUP($K348,'[1]Patentes Nacionais_UFV'!$A:$E,4,0)=0,"",VLOOKUP($K348,'[1]Patentes Nacionais_UFV'!$A:$E,4,0))</f>
        <v/>
      </c>
      <c r="E348" s="3" t="str">
        <f>VLOOKUP($K348,'[1]Patentes Nacionais_UFV'!$A:$E,5,0)</f>
        <v>requerida</v>
      </c>
      <c r="F348" s="3" t="s">
        <v>223</v>
      </c>
      <c r="G348" s="3" t="s">
        <v>24</v>
      </c>
      <c r="H348" s="3" t="s">
        <v>28</v>
      </c>
      <c r="I348" s="3" t="s">
        <v>29</v>
      </c>
      <c r="J348" s="3" t="s">
        <v>10</v>
      </c>
      <c r="K348" s="3" t="s">
        <v>224</v>
      </c>
    </row>
    <row r="349" spans="1:11" ht="33" x14ac:dyDescent="0.25">
      <c r="A349" s="3" t="str">
        <f>VLOOKUP($K349,'[1]Patentes Nacionais_UFV'!$A:$E,1,0)</f>
        <v>BR 10 2020 013440-0</v>
      </c>
      <c r="B349" s="4">
        <f>VLOOKUP($K349,'[1]Patentes Nacionais_UFV'!$A:$E,2,0)</f>
        <v>44012</v>
      </c>
      <c r="C349" s="3" t="str">
        <f>IF(VLOOKUP($K349,'[1]Patentes Nacionais_UFV'!$A:$E,3,0)=0,"",VLOOKUP($K349,'[1]Patentes Nacionais_UFV'!$A:$E,3,0))</f>
        <v/>
      </c>
      <c r="D349" s="3" t="str">
        <f>IF(VLOOKUP($K349,'[1]Patentes Nacionais_UFV'!$A:$E,4,0)=0,"",VLOOKUP($K349,'[1]Patentes Nacionais_UFV'!$A:$E,4,0))</f>
        <v/>
      </c>
      <c r="E349" s="3" t="str">
        <f>VLOOKUP($K349,'[1]Patentes Nacionais_UFV'!$A:$E,5,0)</f>
        <v>requerida</v>
      </c>
      <c r="F349" s="3" t="s">
        <v>396</v>
      </c>
      <c r="G349" s="3" t="s">
        <v>32</v>
      </c>
      <c r="H349" s="3" t="s">
        <v>43</v>
      </c>
      <c r="I349" s="3" t="s">
        <v>44</v>
      </c>
      <c r="J349" s="3" t="s">
        <v>10</v>
      </c>
      <c r="K349" s="3" t="s">
        <v>397</v>
      </c>
    </row>
    <row r="350" spans="1:11" x14ac:dyDescent="0.25">
      <c r="A350" s="3" t="str">
        <f>VLOOKUP($K350,'[1]Patentes Nacionais_UFV'!$A:$E,1,0)</f>
        <v>BR 10 2020 014572-0</v>
      </c>
      <c r="B350" s="4">
        <f>VLOOKUP($K350,'[1]Patentes Nacionais_UFV'!$A:$E,2,0)</f>
        <v>44029</v>
      </c>
      <c r="C350" s="3" t="str">
        <f>IF(VLOOKUP($K350,'[1]Patentes Nacionais_UFV'!$A:$E,3,0)=0,"",VLOOKUP($K350,'[1]Patentes Nacionais_UFV'!$A:$E,3,0))</f>
        <v/>
      </c>
      <c r="D350" s="3" t="str">
        <f>IF(VLOOKUP($K350,'[1]Patentes Nacionais_UFV'!$A:$E,4,0)=0,"",VLOOKUP($K350,'[1]Patentes Nacionais_UFV'!$A:$E,4,0))</f>
        <v/>
      </c>
      <c r="E350" s="3" t="str">
        <f>VLOOKUP($K350,'[1]Patentes Nacionais_UFV'!$A:$E,5,0)</f>
        <v>requerida</v>
      </c>
      <c r="F350" s="3" t="s">
        <v>278</v>
      </c>
      <c r="G350" s="3" t="s">
        <v>24</v>
      </c>
      <c r="K350" s="3" t="s">
        <v>279</v>
      </c>
    </row>
    <row r="351" spans="1:11" ht="33" x14ac:dyDescent="0.25">
      <c r="A351" s="3" t="str">
        <f>VLOOKUP($K351,'[1]Patentes Nacionais_UFV'!$A:$E,1,0)</f>
        <v>BR 10 2020 014712-9</v>
      </c>
      <c r="B351" s="4">
        <f>VLOOKUP($K351,'[1]Patentes Nacionais_UFV'!$A:$E,2,0)</f>
        <v>44032</v>
      </c>
      <c r="C351" s="3" t="str">
        <f>IF(VLOOKUP($K351,'[1]Patentes Nacionais_UFV'!$A:$E,3,0)=0,"",VLOOKUP($K351,'[1]Patentes Nacionais_UFV'!$A:$E,3,0))</f>
        <v>23/03/2021</v>
      </c>
      <c r="D351" s="3" t="str">
        <f>IF(VLOOKUP($K351,'[1]Patentes Nacionais_UFV'!$A:$E,4,0)=0,"",VLOOKUP($K351,'[1]Patentes Nacionais_UFV'!$A:$E,4,0))</f>
        <v/>
      </c>
      <c r="E351" s="3" t="str">
        <f>VLOOKUP($K351,'[1]Patentes Nacionais_UFV'!$A:$E,5,0)</f>
        <v>concedida</v>
      </c>
      <c r="F351" s="3" t="s">
        <v>95</v>
      </c>
      <c r="G351" s="3" t="s">
        <v>7</v>
      </c>
      <c r="H351" s="3" t="s">
        <v>96</v>
      </c>
      <c r="I351" s="3" t="s">
        <v>97</v>
      </c>
      <c r="J351" s="3" t="s">
        <v>10</v>
      </c>
      <c r="K351" s="3" t="s">
        <v>98</v>
      </c>
    </row>
    <row r="352" spans="1:11" ht="33" x14ac:dyDescent="0.25">
      <c r="A352" s="3" t="str">
        <f>VLOOKUP($K352,'[1]Patentes Nacionais_UFV'!$A:$E,1,0)</f>
        <v>BR 10 2020 015252-1</v>
      </c>
      <c r="B352" s="4">
        <f>VLOOKUP($K352,'[1]Patentes Nacionais_UFV'!$A:$E,2,0)</f>
        <v>44039</v>
      </c>
      <c r="C352" s="3" t="str">
        <f>IF(VLOOKUP($K352,'[1]Patentes Nacionais_UFV'!$A:$E,3,0)=0,"",VLOOKUP($K352,'[1]Patentes Nacionais_UFV'!$A:$E,3,0))</f>
        <v/>
      </c>
      <c r="D352" s="3" t="str">
        <f>IF(VLOOKUP($K352,'[1]Patentes Nacionais_UFV'!$A:$E,4,0)=0,"",VLOOKUP($K352,'[1]Patentes Nacionais_UFV'!$A:$E,4,0))</f>
        <v/>
      </c>
      <c r="E352" s="3" t="str">
        <f>VLOOKUP($K352,'[1]Patentes Nacionais_UFV'!$A:$E,5,0)</f>
        <v>requerida</v>
      </c>
      <c r="F352" s="3" t="s">
        <v>366</v>
      </c>
      <c r="G352" s="3" t="s">
        <v>24</v>
      </c>
      <c r="H352" s="3" t="s">
        <v>28</v>
      </c>
      <c r="I352" s="3" t="s">
        <v>29</v>
      </c>
      <c r="J352" s="3" t="s">
        <v>10</v>
      </c>
      <c r="K352" s="3" t="s">
        <v>370</v>
      </c>
    </row>
    <row r="353" spans="1:11" ht="33" x14ac:dyDescent="0.25">
      <c r="A353" s="3" t="str">
        <f>VLOOKUP($K353,'[1]Patentes Nacionais_UFV'!$A:$E,1,0)</f>
        <v>BR 10 2020 01932-0</v>
      </c>
      <c r="B353" s="4">
        <f>VLOOKUP($K353,'[1]Patentes Nacionais_UFV'!$A:$E,2,0)</f>
        <v>44098</v>
      </c>
      <c r="C353" s="3" t="str">
        <f>IF(VLOOKUP($K353,'[1]Patentes Nacionais_UFV'!$A:$E,3,0)=0,"",VLOOKUP($K353,'[1]Patentes Nacionais_UFV'!$A:$E,3,0))</f>
        <v/>
      </c>
      <c r="D353" s="3" t="str">
        <f>IF(VLOOKUP($K353,'[1]Patentes Nacionais_UFV'!$A:$E,4,0)=0,"",VLOOKUP($K353,'[1]Patentes Nacionais_UFV'!$A:$E,4,0))</f>
        <v/>
      </c>
      <c r="E353" s="3" t="str">
        <f>VLOOKUP($K353,'[1]Patentes Nacionais_UFV'!$A:$E,5,0)</f>
        <v>requerida</v>
      </c>
      <c r="F353" s="3" t="s">
        <v>6</v>
      </c>
      <c r="G353" s="3" t="s">
        <v>7</v>
      </c>
      <c r="H353" s="3" t="s">
        <v>8</v>
      </c>
      <c r="I353" s="3" t="s">
        <v>9</v>
      </c>
      <c r="J353" s="3" t="s">
        <v>10</v>
      </c>
      <c r="K353" s="3" t="s">
        <v>13</v>
      </c>
    </row>
    <row r="354" spans="1:11" ht="33" x14ac:dyDescent="0.25">
      <c r="A354" s="3" t="str">
        <f>VLOOKUP($K354,'[1]Patentes Nacionais_UFV'!$A:$E,1,0)</f>
        <v>BR 10 2020 01932-0</v>
      </c>
      <c r="B354" s="4">
        <f>VLOOKUP($K354,'[1]Patentes Nacionais_UFV'!$A:$E,2,0)</f>
        <v>44098</v>
      </c>
      <c r="C354" s="3" t="str">
        <f>IF(VLOOKUP($K354,'[1]Patentes Nacionais_UFV'!$A:$E,3,0)=0,"",VLOOKUP($K354,'[1]Patentes Nacionais_UFV'!$A:$E,3,0))</f>
        <v/>
      </c>
      <c r="D354" s="3" t="str">
        <f>IF(VLOOKUP($K354,'[1]Patentes Nacionais_UFV'!$A:$E,4,0)=0,"",VLOOKUP($K354,'[1]Patentes Nacionais_UFV'!$A:$E,4,0))</f>
        <v/>
      </c>
      <c r="E354" s="3" t="str">
        <f>VLOOKUP($K354,'[1]Patentes Nacionais_UFV'!$A:$E,5,0)</f>
        <v>requerida</v>
      </c>
      <c r="F354" s="3" t="s">
        <v>75</v>
      </c>
      <c r="G354" s="3" t="s">
        <v>76</v>
      </c>
      <c r="H354" s="3" t="s">
        <v>77</v>
      </c>
      <c r="I354" s="3" t="s">
        <v>78</v>
      </c>
      <c r="J354" s="3" t="s">
        <v>10</v>
      </c>
      <c r="K354" s="3" t="s">
        <v>13</v>
      </c>
    </row>
    <row r="355" spans="1:11" ht="33" x14ac:dyDescent="0.25">
      <c r="A355" s="3" t="str">
        <f>VLOOKUP($K355,'[1]Patentes Nacionais_UFV'!$A:$E,1,0)</f>
        <v>BR 10 2020 01932-0</v>
      </c>
      <c r="B355" s="4">
        <f>VLOOKUP($K355,'[1]Patentes Nacionais_UFV'!$A:$E,2,0)</f>
        <v>44098</v>
      </c>
      <c r="C355" s="3" t="str">
        <f>IF(VLOOKUP($K355,'[1]Patentes Nacionais_UFV'!$A:$E,3,0)=0,"",VLOOKUP($K355,'[1]Patentes Nacionais_UFV'!$A:$E,3,0))</f>
        <v/>
      </c>
      <c r="D355" s="3" t="str">
        <f>IF(VLOOKUP($K355,'[1]Patentes Nacionais_UFV'!$A:$E,4,0)=0,"",VLOOKUP($K355,'[1]Patentes Nacionais_UFV'!$A:$E,4,0))</f>
        <v/>
      </c>
      <c r="E355" s="3" t="str">
        <f>VLOOKUP($K355,'[1]Patentes Nacionais_UFV'!$A:$E,5,0)</f>
        <v>requerida</v>
      </c>
      <c r="F355" s="3" t="s">
        <v>86</v>
      </c>
      <c r="G355" s="3" t="s">
        <v>76</v>
      </c>
      <c r="H355" s="3" t="s">
        <v>87</v>
      </c>
      <c r="I355" s="3" t="s">
        <v>88</v>
      </c>
      <c r="J355" s="3" t="s">
        <v>10</v>
      </c>
      <c r="K355" s="3" t="s">
        <v>13</v>
      </c>
    </row>
    <row r="356" spans="1:11" ht="33" x14ac:dyDescent="0.25">
      <c r="A356" s="3" t="str">
        <f>VLOOKUP($K356,'[1]Patentes Nacionais_UFV'!$A:$E,1,0)</f>
        <v>BR 10 2020 020659-1</v>
      </c>
      <c r="B356" s="4">
        <f>VLOOKUP($K356,'[1]Patentes Nacionais_UFV'!$A:$E,2,0)</f>
        <v>44112</v>
      </c>
      <c r="C356" s="3" t="str">
        <f>IF(VLOOKUP($K356,'[1]Patentes Nacionais_UFV'!$A:$E,3,0)=0,"",VLOOKUP($K356,'[1]Patentes Nacionais_UFV'!$A:$E,3,0))</f>
        <v/>
      </c>
      <c r="D356" s="3" t="str">
        <f>IF(VLOOKUP($K356,'[1]Patentes Nacionais_UFV'!$A:$E,4,0)=0,"",VLOOKUP($K356,'[1]Patentes Nacionais_UFV'!$A:$E,4,0))</f>
        <v/>
      </c>
      <c r="E356" s="3" t="str">
        <f>VLOOKUP($K356,'[1]Patentes Nacionais_UFV'!$A:$E,5,0)</f>
        <v>requerida</v>
      </c>
      <c r="F356" s="3" t="s">
        <v>366</v>
      </c>
      <c r="G356" s="3" t="s">
        <v>24</v>
      </c>
      <c r="H356" s="3" t="s">
        <v>28</v>
      </c>
      <c r="I356" s="3" t="s">
        <v>29</v>
      </c>
      <c r="J356" s="3" t="s">
        <v>10</v>
      </c>
      <c r="K356" s="3" t="s">
        <v>371</v>
      </c>
    </row>
    <row r="357" spans="1:11" x14ac:dyDescent="0.25">
      <c r="A357" s="3" t="str">
        <f>VLOOKUP($K357,'[1]Patentes Nacionais_UFV'!$A:$E,1,0)</f>
        <v>BR 10 2020 021727-5</v>
      </c>
      <c r="B357" s="4">
        <f>VLOOKUP($K357,'[1]Patentes Nacionais_UFV'!$A:$E,2,0)</f>
        <v>44127</v>
      </c>
      <c r="C357" s="3" t="str">
        <f>IF(VLOOKUP($K357,'[1]Patentes Nacionais_UFV'!$A:$E,3,0)=0,"",VLOOKUP($K357,'[1]Patentes Nacionais_UFV'!$A:$E,3,0))</f>
        <v/>
      </c>
      <c r="D357" s="3" t="str">
        <f>IF(VLOOKUP($K357,'[1]Patentes Nacionais_UFV'!$A:$E,4,0)=0,"",VLOOKUP($K357,'[1]Patentes Nacionais_UFV'!$A:$E,4,0))</f>
        <v/>
      </c>
      <c r="E357" s="3" t="str">
        <f>VLOOKUP($K357,'[1]Patentes Nacionais_UFV'!$A:$E,5,0)</f>
        <v>requerida</v>
      </c>
      <c r="F357" s="3" t="s">
        <v>278</v>
      </c>
      <c r="G357" s="3" t="s">
        <v>24</v>
      </c>
      <c r="K357" s="3" t="s">
        <v>280</v>
      </c>
    </row>
    <row r="358" spans="1:11" ht="33" x14ac:dyDescent="0.25">
      <c r="A358" s="3" t="str">
        <f>VLOOKUP($K358,'[1]Patentes Nacionais_UFV'!$A:$E,1,0)</f>
        <v>BR 10 2020 023617-2</v>
      </c>
      <c r="B358" s="4">
        <f>VLOOKUP($K358,'[1]Patentes Nacionais_UFV'!$A:$E,2,0)</f>
        <v>44154</v>
      </c>
      <c r="C358" s="3" t="str">
        <f>IF(VLOOKUP($K358,'[1]Patentes Nacionais_UFV'!$A:$E,3,0)=0,"",VLOOKUP($K358,'[1]Patentes Nacionais_UFV'!$A:$E,3,0))</f>
        <v/>
      </c>
      <c r="D358" s="3" t="str">
        <f>IF(VLOOKUP($K358,'[1]Patentes Nacionais_UFV'!$A:$E,4,0)=0,"",VLOOKUP($K358,'[1]Patentes Nacionais_UFV'!$A:$E,4,0))</f>
        <v/>
      </c>
      <c r="E358" s="3" t="str">
        <f>VLOOKUP($K358,'[1]Patentes Nacionais_UFV'!$A:$E,5,0)</f>
        <v>requerida</v>
      </c>
      <c r="F358" s="3" t="s">
        <v>530</v>
      </c>
      <c r="G358" s="3" t="s">
        <v>7</v>
      </c>
      <c r="H358" s="3" t="s">
        <v>92</v>
      </c>
      <c r="I358" s="3" t="s">
        <v>93</v>
      </c>
      <c r="J358" s="3" t="s">
        <v>10</v>
      </c>
      <c r="K358" s="3" t="s">
        <v>533</v>
      </c>
    </row>
    <row r="359" spans="1:11" ht="33" x14ac:dyDescent="0.25">
      <c r="A359" s="3" t="str">
        <f>VLOOKUP($K359,'[1]Patentes Nacionais_UFV'!$A:$E,1,0)</f>
        <v>BR 10 2020 023886-8</v>
      </c>
      <c r="B359" s="4">
        <f>VLOOKUP($K359,'[1]Patentes Nacionais_UFV'!$A:$E,2,0)</f>
        <v>44158</v>
      </c>
      <c r="C359" s="3" t="str">
        <f>IF(VLOOKUP($K359,'[1]Patentes Nacionais_UFV'!$A:$E,3,0)=0,"",VLOOKUP($K359,'[1]Patentes Nacionais_UFV'!$A:$E,3,0))</f>
        <v/>
      </c>
      <c r="D359" s="3" t="str">
        <f>IF(VLOOKUP($K359,'[1]Patentes Nacionais_UFV'!$A:$E,4,0)=0,"",VLOOKUP($K359,'[1]Patentes Nacionais_UFV'!$A:$E,4,0))</f>
        <v/>
      </c>
      <c r="E359" s="3" t="str">
        <f>VLOOKUP($K359,'[1]Patentes Nacionais_UFV'!$A:$E,5,0)</f>
        <v>requerida</v>
      </c>
      <c r="F359" s="3" t="s">
        <v>507</v>
      </c>
      <c r="G359" s="3" t="s">
        <v>7</v>
      </c>
      <c r="H359" s="3" t="s">
        <v>127</v>
      </c>
      <c r="I359" s="3" t="s">
        <v>128</v>
      </c>
      <c r="J359" s="3" t="s">
        <v>10</v>
      </c>
      <c r="K359" s="3" t="s">
        <v>508</v>
      </c>
    </row>
    <row r="360" spans="1:11" ht="33" x14ac:dyDescent="0.25">
      <c r="A360" s="3" t="str">
        <f>VLOOKUP($K360,'[1]Patentes Nacionais_UFV'!$A:$E,1,0)</f>
        <v>BR 10 2021 000552-1</v>
      </c>
      <c r="B360" s="4">
        <f>VLOOKUP($K360,'[1]Patentes Nacionais_UFV'!$A:$E,2,0)</f>
        <v>44209</v>
      </c>
      <c r="C360" s="3" t="str">
        <f>IF(VLOOKUP($K360,'[1]Patentes Nacionais_UFV'!$A:$E,3,0)=0,"",VLOOKUP($K360,'[1]Patentes Nacionais_UFV'!$A:$E,3,0))</f>
        <v/>
      </c>
      <c r="D360" s="3" t="str">
        <f>IF(VLOOKUP($K360,'[1]Patentes Nacionais_UFV'!$A:$E,4,0)=0,"",VLOOKUP($K360,'[1]Patentes Nacionais_UFV'!$A:$E,4,0))</f>
        <v/>
      </c>
      <c r="E360" s="3" t="str">
        <f>VLOOKUP($K360,'[1]Patentes Nacionais_UFV'!$A:$E,5,0)</f>
        <v>requerida</v>
      </c>
      <c r="F360" s="3" t="s">
        <v>472</v>
      </c>
      <c r="G360" s="3" t="s">
        <v>32</v>
      </c>
      <c r="H360" s="3" t="s">
        <v>43</v>
      </c>
      <c r="I360" s="3" t="s">
        <v>44</v>
      </c>
      <c r="J360" s="3" t="s">
        <v>10</v>
      </c>
      <c r="K360" s="3" t="s">
        <v>474</v>
      </c>
    </row>
    <row r="361" spans="1:11" ht="33" x14ac:dyDescent="0.25">
      <c r="A361" s="3" t="str">
        <f>VLOOKUP($K361,'[1]Patentes Nacionais_UFV'!$A:$E,1,0)</f>
        <v>BR 10 2021 002166-7</v>
      </c>
      <c r="B361" s="4">
        <f>VLOOKUP($K361,'[1]Patentes Nacionais_UFV'!$A:$E,2,0)</f>
        <v>44232</v>
      </c>
      <c r="C361" s="3" t="str">
        <f>IF(VLOOKUP($K361,'[1]Patentes Nacionais_UFV'!$A:$E,3,0)=0,"",VLOOKUP($K361,'[1]Patentes Nacionais_UFV'!$A:$E,3,0))</f>
        <v/>
      </c>
      <c r="D361" s="3" t="str">
        <f>IF(VLOOKUP($K361,'[1]Patentes Nacionais_UFV'!$A:$E,4,0)=0,"",VLOOKUP($K361,'[1]Patentes Nacionais_UFV'!$A:$E,4,0))</f>
        <v/>
      </c>
      <c r="E361" s="3" t="str">
        <f>VLOOKUP($K361,'[1]Patentes Nacionais_UFV'!$A:$E,5,0)</f>
        <v>requerida</v>
      </c>
      <c r="F361" s="3" t="s">
        <v>435</v>
      </c>
      <c r="G361" s="3" t="s">
        <v>32</v>
      </c>
      <c r="H361" s="3" t="s">
        <v>33</v>
      </c>
      <c r="I361" s="3" t="s">
        <v>34</v>
      </c>
      <c r="J361" s="3" t="s">
        <v>10</v>
      </c>
      <c r="K361" s="3" t="s">
        <v>436</v>
      </c>
    </row>
    <row r="362" spans="1:11" ht="33" x14ac:dyDescent="0.25">
      <c r="A362" s="3" t="str">
        <f>VLOOKUP($K362,'[1]Patentes Nacionais_UFV'!$A:$E,1,0)</f>
        <v>BR 10 2021 003638-9</v>
      </c>
      <c r="B362" s="4">
        <f>VLOOKUP($K362,'[1]Patentes Nacionais_UFV'!$A:$E,2,0)</f>
        <v>44252</v>
      </c>
      <c r="C362" s="3" t="str">
        <f>IF(VLOOKUP($K362,'[1]Patentes Nacionais_UFV'!$A:$E,3,0)=0,"",VLOOKUP($K362,'[1]Patentes Nacionais_UFV'!$A:$E,3,0))</f>
        <v/>
      </c>
      <c r="D362" s="3" t="str">
        <f>IF(VLOOKUP($K362,'[1]Patentes Nacionais_UFV'!$A:$E,4,0)=0,"",VLOOKUP($K362,'[1]Patentes Nacionais_UFV'!$A:$E,4,0))</f>
        <v/>
      </c>
      <c r="E362" s="3" t="str">
        <f>VLOOKUP($K362,'[1]Patentes Nacionais_UFV'!$A:$E,5,0)</f>
        <v>requerida</v>
      </c>
      <c r="F362" s="3" t="s">
        <v>327</v>
      </c>
      <c r="G362" s="3" t="s">
        <v>32</v>
      </c>
      <c r="H362" s="3" t="s">
        <v>43</v>
      </c>
      <c r="I362" s="3" t="s">
        <v>44</v>
      </c>
      <c r="J362" s="3" t="s">
        <v>10</v>
      </c>
      <c r="K362" s="3" t="s">
        <v>330</v>
      </c>
    </row>
    <row r="363" spans="1:11" ht="33" x14ac:dyDescent="0.25">
      <c r="A363" s="3" t="str">
        <f>VLOOKUP($K363,'[1]Patentes Nacionais_UFV'!$A:$E,1,0)</f>
        <v>BR 10 2021 005872-2</v>
      </c>
      <c r="B363" s="4">
        <f>VLOOKUP($K363,'[1]Patentes Nacionais_UFV'!$A:$E,2,0)</f>
        <v>44281</v>
      </c>
      <c r="C363" s="3" t="str">
        <f>IF(VLOOKUP($K363,'[1]Patentes Nacionais_UFV'!$A:$E,3,0)=0,"",VLOOKUP($K363,'[1]Patentes Nacionais_UFV'!$A:$E,3,0))</f>
        <v/>
      </c>
      <c r="D363" s="3" t="str">
        <f>IF(VLOOKUP($K363,'[1]Patentes Nacionais_UFV'!$A:$E,4,0)=0,"",VLOOKUP($K363,'[1]Patentes Nacionais_UFV'!$A:$E,4,0))</f>
        <v/>
      </c>
      <c r="E363" s="3" t="str">
        <f>VLOOKUP($K363,'[1]Patentes Nacionais_UFV'!$A:$E,5,0)</f>
        <v>requerida</v>
      </c>
      <c r="F363" s="3" t="s">
        <v>75</v>
      </c>
      <c r="G363" s="3" t="s">
        <v>24</v>
      </c>
      <c r="H363" s="3" t="s">
        <v>51</v>
      </c>
      <c r="I363" s="3" t="s">
        <v>52</v>
      </c>
      <c r="J363" s="3" t="s">
        <v>10</v>
      </c>
      <c r="K363" s="3" t="s">
        <v>79</v>
      </c>
    </row>
    <row r="364" spans="1:11" x14ac:dyDescent="0.25">
      <c r="A364" s="3" t="str">
        <f>VLOOKUP($K364,'[1]Patentes Nacionais_UFV'!$A:$E,1,0)</f>
        <v>BR 10 2021 007039-0</v>
      </c>
      <c r="B364" s="4">
        <f>VLOOKUP($K364,'[1]Patentes Nacionais_UFV'!$A:$E,2,0)</f>
        <v>44299</v>
      </c>
      <c r="C364" s="3" t="str">
        <f>IF(VLOOKUP($K364,'[1]Patentes Nacionais_UFV'!$A:$E,3,0)=0,"",VLOOKUP($K364,'[1]Patentes Nacionais_UFV'!$A:$E,3,0))</f>
        <v/>
      </c>
      <c r="D364" s="3" t="str">
        <f>IF(VLOOKUP($K364,'[1]Patentes Nacionais_UFV'!$A:$E,4,0)=0,"",VLOOKUP($K364,'[1]Patentes Nacionais_UFV'!$A:$E,4,0))</f>
        <v/>
      </c>
      <c r="E364" s="3" t="str">
        <f>VLOOKUP($K364,'[1]Patentes Nacionais_UFV'!$A:$E,5,0)</f>
        <v>requerida</v>
      </c>
      <c r="F364" s="3" t="s">
        <v>269</v>
      </c>
      <c r="G364" s="3" t="s">
        <v>24</v>
      </c>
      <c r="H364" s="3" t="s">
        <v>132</v>
      </c>
      <c r="I364" s="3" t="s">
        <v>133</v>
      </c>
      <c r="J364" s="3" t="s">
        <v>10</v>
      </c>
      <c r="K364" s="3" t="s">
        <v>270</v>
      </c>
    </row>
    <row r="365" spans="1:11" ht="33" x14ac:dyDescent="0.25">
      <c r="A365" s="3" t="str">
        <f>VLOOKUP($K365,'[1]Patentes Nacionais_UFV'!$A:$E,1,0)</f>
        <v>BR 10 2021 009154-1</v>
      </c>
      <c r="B365" s="4">
        <f>VLOOKUP($K365,'[1]Patentes Nacionais_UFV'!$A:$E,2,0)</f>
        <v>44327</v>
      </c>
      <c r="C365" s="3" t="str">
        <f>IF(VLOOKUP($K365,'[1]Patentes Nacionais_UFV'!$A:$E,3,0)=0,"",VLOOKUP($K365,'[1]Patentes Nacionais_UFV'!$A:$E,3,0))</f>
        <v/>
      </c>
      <c r="D365" s="3" t="str">
        <f>IF(VLOOKUP($K365,'[1]Patentes Nacionais_UFV'!$A:$E,4,0)=0,"",VLOOKUP($K365,'[1]Patentes Nacionais_UFV'!$A:$E,4,0))</f>
        <v/>
      </c>
      <c r="E365" s="3" t="str">
        <f>VLOOKUP($K365,'[1]Patentes Nacionais_UFV'!$A:$E,5,0)</f>
        <v>requerida</v>
      </c>
      <c r="F365" s="3" t="s">
        <v>398</v>
      </c>
      <c r="G365" s="3" t="s">
        <v>7</v>
      </c>
      <c r="H365" s="3" t="s">
        <v>92</v>
      </c>
      <c r="I365" s="3" t="s">
        <v>93</v>
      </c>
      <c r="J365" s="3" t="s">
        <v>10</v>
      </c>
      <c r="K365" s="3" t="s">
        <v>400</v>
      </c>
    </row>
    <row r="366" spans="1:11" ht="33" x14ac:dyDescent="0.25">
      <c r="A366" s="3" t="str">
        <f>VLOOKUP($K366,'[1]Patentes Nacionais_UFV'!$A:$E,1,0)</f>
        <v>BR 10 2021 009949-6</v>
      </c>
      <c r="B366" s="4">
        <f>VLOOKUP($K366,'[1]Patentes Nacionais_UFV'!$A:$E,2,0)</f>
        <v>44337</v>
      </c>
      <c r="C366" s="3" t="str">
        <f>IF(VLOOKUP($K366,'[1]Patentes Nacionais_UFV'!$A:$E,3,0)=0,"",VLOOKUP($K366,'[1]Patentes Nacionais_UFV'!$A:$E,3,0))</f>
        <v/>
      </c>
      <c r="D366" s="3" t="str">
        <f>IF(VLOOKUP($K366,'[1]Patentes Nacionais_UFV'!$A:$E,4,0)=0,"",VLOOKUP($K366,'[1]Patentes Nacionais_UFV'!$A:$E,4,0))</f>
        <v/>
      </c>
      <c r="E366" s="3" t="str">
        <f>VLOOKUP($K366,'[1]Patentes Nacionais_UFV'!$A:$E,5,0)</f>
        <v>requerida</v>
      </c>
      <c r="F366" s="3" t="s">
        <v>515</v>
      </c>
      <c r="G366" s="3" t="s">
        <v>7</v>
      </c>
      <c r="H366" s="3" t="s">
        <v>92</v>
      </c>
      <c r="I366" s="3" t="s">
        <v>93</v>
      </c>
      <c r="J366" s="3" t="s">
        <v>10</v>
      </c>
      <c r="K366" s="3" t="s">
        <v>521</v>
      </c>
    </row>
    <row r="367" spans="1:11" ht="33" x14ac:dyDescent="0.25">
      <c r="A367" s="3" t="str">
        <f>VLOOKUP($K367,'[1]Patentes Nacionais_UFV'!$A:$E,1,0)</f>
        <v>BR 10 2021 010413-9</v>
      </c>
      <c r="B367" s="4">
        <f>VLOOKUP($K367,'[1]Patentes Nacionais_UFV'!$A:$E,2,0)</f>
        <v>44344</v>
      </c>
      <c r="C367" s="3" t="str">
        <f>IF(VLOOKUP($K367,'[1]Patentes Nacionais_UFV'!$A:$E,3,0)=0,"",VLOOKUP($K367,'[1]Patentes Nacionais_UFV'!$A:$E,3,0))</f>
        <v/>
      </c>
      <c r="D367" s="3" t="str">
        <f>IF(VLOOKUP($K367,'[1]Patentes Nacionais_UFV'!$A:$E,4,0)=0,"",VLOOKUP($K367,'[1]Patentes Nacionais_UFV'!$A:$E,4,0))</f>
        <v/>
      </c>
      <c r="E367" s="3" t="str">
        <f>VLOOKUP($K367,'[1]Patentes Nacionais_UFV'!$A:$E,5,0)</f>
        <v>requerida</v>
      </c>
      <c r="F367" s="3" t="s">
        <v>179</v>
      </c>
      <c r="G367" s="3" t="s">
        <v>24</v>
      </c>
      <c r="H367" s="3" t="s">
        <v>28</v>
      </c>
      <c r="I367" s="3" t="s">
        <v>29</v>
      </c>
      <c r="J367" s="3" t="s">
        <v>10</v>
      </c>
      <c r="K367" s="3" t="s">
        <v>180</v>
      </c>
    </row>
    <row r="368" spans="1:11" ht="33" x14ac:dyDescent="0.25">
      <c r="A368" s="3" t="str">
        <f>VLOOKUP($K368,'[1]Patentes Nacionais_UFV'!$A:$E,1,0)</f>
        <v>BR 10 2021 014160-3</v>
      </c>
      <c r="B368" s="4">
        <f>VLOOKUP($K368,'[1]Patentes Nacionais_UFV'!$A:$E,2,0)</f>
        <v>44396</v>
      </c>
      <c r="C368" s="3" t="str">
        <f>IF(VLOOKUP($K368,'[1]Patentes Nacionais_UFV'!$A:$E,3,0)=0,"",VLOOKUP($K368,'[1]Patentes Nacionais_UFV'!$A:$E,3,0))</f>
        <v/>
      </c>
      <c r="D368" s="3" t="str">
        <f>IF(VLOOKUP($K368,'[1]Patentes Nacionais_UFV'!$A:$E,4,0)=0,"",VLOOKUP($K368,'[1]Patentes Nacionais_UFV'!$A:$E,4,0))</f>
        <v/>
      </c>
      <c r="E368" s="3" t="str">
        <f>VLOOKUP($K368,'[1]Patentes Nacionais_UFV'!$A:$E,5,0)</f>
        <v>requerida</v>
      </c>
      <c r="F368" s="3" t="s">
        <v>38</v>
      </c>
      <c r="G368" s="3" t="s">
        <v>7</v>
      </c>
      <c r="H368" s="3" t="s">
        <v>39</v>
      </c>
      <c r="I368" s="3" t="s">
        <v>40</v>
      </c>
      <c r="J368" s="3" t="s">
        <v>10</v>
      </c>
      <c r="K368" s="3" t="s">
        <v>41</v>
      </c>
    </row>
    <row r="369" spans="1:11" ht="33" x14ac:dyDescent="0.25">
      <c r="A369" s="3" t="str">
        <f>VLOOKUP($K369,'[1]Patentes Nacionais_UFV'!$A:$E,1,0)</f>
        <v>BR 10 2021 015335-0</v>
      </c>
      <c r="B369" s="4">
        <f>VLOOKUP($K369,'[1]Patentes Nacionais_UFV'!$A:$E,2,0)</f>
        <v>44411</v>
      </c>
      <c r="C369" s="3" t="str">
        <f>IF(VLOOKUP($K369,'[1]Patentes Nacionais_UFV'!$A:$E,3,0)=0,"",VLOOKUP($K369,'[1]Patentes Nacionais_UFV'!$A:$E,3,0))</f>
        <v/>
      </c>
      <c r="D369" s="3" t="str">
        <f>IF(VLOOKUP($K369,'[1]Patentes Nacionais_UFV'!$A:$E,4,0)=0,"",VLOOKUP($K369,'[1]Patentes Nacionais_UFV'!$A:$E,4,0))</f>
        <v/>
      </c>
      <c r="E369" s="3" t="str">
        <f>VLOOKUP($K369,'[1]Patentes Nacionais_UFV'!$A:$E,5,0)</f>
        <v>requerida</v>
      </c>
      <c r="F369" s="3" t="s">
        <v>366</v>
      </c>
      <c r="G369" s="3" t="s">
        <v>24</v>
      </c>
      <c r="H369" s="3" t="s">
        <v>28</v>
      </c>
      <c r="I369" s="3" t="s">
        <v>29</v>
      </c>
      <c r="J369" s="3" t="s">
        <v>10</v>
      </c>
      <c r="K369" s="3" t="s">
        <v>373</v>
      </c>
    </row>
    <row r="370" spans="1:11" ht="33" x14ac:dyDescent="0.25">
      <c r="A370" s="3" t="str">
        <f>VLOOKUP($K370,'[1]Patentes Nacionais_UFV'!$A:$E,1,0)</f>
        <v>BR 10 2021 016670-3</v>
      </c>
      <c r="B370" s="4">
        <f>VLOOKUP($K370,'[1]Patentes Nacionais_UFV'!$A:$E,2,0)</f>
        <v>44431</v>
      </c>
      <c r="C370" s="3" t="str">
        <f>IF(VLOOKUP($K370,'[1]Patentes Nacionais_UFV'!$A:$E,3,0)=0,"",VLOOKUP($K370,'[1]Patentes Nacionais_UFV'!$A:$E,3,0))</f>
        <v/>
      </c>
      <c r="D370" s="3" t="str">
        <f>IF(VLOOKUP($K370,'[1]Patentes Nacionais_UFV'!$A:$E,4,0)=0,"",VLOOKUP($K370,'[1]Patentes Nacionais_UFV'!$A:$E,4,0))</f>
        <v/>
      </c>
      <c r="E370" s="3" t="str">
        <f>VLOOKUP($K370,'[1]Patentes Nacionais_UFV'!$A:$E,5,0)</f>
        <v>requerida</v>
      </c>
      <c r="F370" s="3" t="s">
        <v>383</v>
      </c>
      <c r="G370" s="3" t="s">
        <v>7</v>
      </c>
      <c r="H370" s="3" t="s">
        <v>8</v>
      </c>
      <c r="I370" s="3" t="s">
        <v>9</v>
      </c>
      <c r="J370" s="3" t="s">
        <v>10</v>
      </c>
      <c r="K370" s="3" t="s">
        <v>385</v>
      </c>
    </row>
    <row r="371" spans="1:11" ht="33" x14ac:dyDescent="0.25">
      <c r="A371" s="3" t="str">
        <f>VLOOKUP($K371,'[1]Patentes Nacionais_UFV'!$A:$E,1,0)</f>
        <v>BR 10 2021 016873-0</v>
      </c>
      <c r="B371" s="4">
        <f>VLOOKUP($K371,'[1]Patentes Nacionais_UFV'!$A:$E,2,0)</f>
        <v>44433</v>
      </c>
      <c r="C371" s="3" t="str">
        <f>IF(VLOOKUP($K371,'[1]Patentes Nacionais_UFV'!$A:$E,3,0)=0,"",VLOOKUP($K371,'[1]Patentes Nacionais_UFV'!$A:$E,3,0))</f>
        <v/>
      </c>
      <c r="D371" s="3" t="str">
        <f>IF(VLOOKUP($K371,'[1]Patentes Nacionais_UFV'!$A:$E,4,0)=0,"",VLOOKUP($K371,'[1]Patentes Nacionais_UFV'!$A:$E,4,0))</f>
        <v>17/05/2022</v>
      </c>
      <c r="E371" s="3" t="str">
        <f>VLOOKUP($K371,'[1]Patentes Nacionais_UFV'!$A:$E,5,0)</f>
        <v>indeferida</v>
      </c>
      <c r="F371" s="3" t="s">
        <v>494</v>
      </c>
      <c r="G371" s="3" t="s">
        <v>32</v>
      </c>
      <c r="H371" s="3" t="s">
        <v>495</v>
      </c>
      <c r="I371" s="3" t="s">
        <v>496</v>
      </c>
      <c r="J371" s="3" t="s">
        <v>10</v>
      </c>
      <c r="K371" s="3" t="s">
        <v>497</v>
      </c>
    </row>
    <row r="372" spans="1:11" ht="33" x14ac:dyDescent="0.25">
      <c r="A372" s="3" t="str">
        <f>VLOOKUP($K372,'[1]Patentes Nacionais_UFV'!$A:$E,1,0)</f>
        <v>BR 10 2021 021531-3</v>
      </c>
      <c r="B372" s="4">
        <f>VLOOKUP($K372,'[1]Patentes Nacionais_UFV'!$A:$E,2,0)</f>
        <v>44496</v>
      </c>
      <c r="C372" s="3" t="str">
        <f>IF(VLOOKUP($K372,'[1]Patentes Nacionais_UFV'!$A:$E,3,0)=0,"",VLOOKUP($K372,'[1]Patentes Nacionais_UFV'!$A:$E,3,0))</f>
        <v/>
      </c>
      <c r="D372" s="3" t="str">
        <f>IF(VLOOKUP($K372,'[1]Patentes Nacionais_UFV'!$A:$E,4,0)=0,"",VLOOKUP($K372,'[1]Patentes Nacionais_UFV'!$A:$E,4,0))</f>
        <v/>
      </c>
      <c r="E372" s="3" t="str">
        <f>VLOOKUP($K372,'[1]Patentes Nacionais_UFV'!$A:$E,5,0)</f>
        <v>requerida</v>
      </c>
      <c r="F372" s="3" t="s">
        <v>390</v>
      </c>
      <c r="G372" s="3" t="s">
        <v>32</v>
      </c>
      <c r="H372" s="3" t="s">
        <v>43</v>
      </c>
      <c r="I372" s="3" t="s">
        <v>44</v>
      </c>
      <c r="J372" s="3" t="s">
        <v>10</v>
      </c>
      <c r="K372" s="3" t="s">
        <v>395</v>
      </c>
    </row>
    <row r="373" spans="1:11" ht="33" x14ac:dyDescent="0.25">
      <c r="A373" s="3" t="str">
        <f>VLOOKUP($K373,'[1]Patentes Nacionais_UFV'!$A:$E,1,0)</f>
        <v>BR 10 2021 022339-1</v>
      </c>
      <c r="B373" s="4">
        <f>VLOOKUP($K373,'[1]Patentes Nacionais_UFV'!$A:$E,2,0)</f>
        <v>44508</v>
      </c>
      <c r="C373" s="3" t="str">
        <f>IF(VLOOKUP($K373,'[1]Patentes Nacionais_UFV'!$A:$E,3,0)=0,"",VLOOKUP($K373,'[1]Patentes Nacionais_UFV'!$A:$E,3,0))</f>
        <v/>
      </c>
      <c r="D373" s="3" t="str">
        <f>IF(VLOOKUP($K373,'[1]Patentes Nacionais_UFV'!$A:$E,4,0)=0,"",VLOOKUP($K373,'[1]Patentes Nacionais_UFV'!$A:$E,4,0))</f>
        <v/>
      </c>
      <c r="E373" s="3" t="str">
        <f>VLOOKUP($K373,'[1]Patentes Nacionais_UFV'!$A:$E,5,0)</f>
        <v>requerida</v>
      </c>
      <c r="F373" s="3" t="s">
        <v>366</v>
      </c>
      <c r="G373" s="3" t="s">
        <v>24</v>
      </c>
      <c r="H373" s="3" t="s">
        <v>28</v>
      </c>
      <c r="I373" s="3" t="s">
        <v>29</v>
      </c>
      <c r="J373" s="3" t="s">
        <v>10</v>
      </c>
      <c r="K373" s="3" t="s">
        <v>372</v>
      </c>
    </row>
    <row r="374" spans="1:11" ht="33" x14ac:dyDescent="0.25">
      <c r="A374" s="3" t="str">
        <f>VLOOKUP($K374,'[1]Patentes Nacionais_UFV'!$A:$E,1,0)</f>
        <v>BR 10 2021 022456-8</v>
      </c>
      <c r="B374" s="4">
        <f>VLOOKUP($K374,'[1]Patentes Nacionais_UFV'!$A:$E,2,0)</f>
        <v>44509</v>
      </c>
      <c r="C374" s="3" t="str">
        <f>IF(VLOOKUP($K374,'[1]Patentes Nacionais_UFV'!$A:$E,3,0)=0,"",VLOOKUP($K374,'[1]Patentes Nacionais_UFV'!$A:$E,3,0))</f>
        <v/>
      </c>
      <c r="D374" s="3" t="str">
        <f>IF(VLOOKUP($K374,'[1]Patentes Nacionais_UFV'!$A:$E,4,0)=0,"",VLOOKUP($K374,'[1]Patentes Nacionais_UFV'!$A:$E,4,0))</f>
        <v/>
      </c>
      <c r="E374" s="3" t="str">
        <f>VLOOKUP($K374,'[1]Patentes Nacionais_UFV'!$A:$E,5,0)</f>
        <v>requerida</v>
      </c>
      <c r="F374" s="3" t="s">
        <v>75</v>
      </c>
      <c r="G374" s="3" t="s">
        <v>24</v>
      </c>
      <c r="H374" s="3" t="s">
        <v>51</v>
      </c>
      <c r="I374" s="3" t="s">
        <v>52</v>
      </c>
      <c r="J374" s="3" t="s">
        <v>10</v>
      </c>
      <c r="K374" s="3" t="s">
        <v>82</v>
      </c>
    </row>
    <row r="375" spans="1:11" ht="33" x14ac:dyDescent="0.25">
      <c r="A375" s="3" t="str">
        <f>VLOOKUP($K375,'[1]Patentes Nacionais_UFV'!$A:$E,1,0)</f>
        <v>BR 10 2021 022456-8</v>
      </c>
      <c r="B375" s="4">
        <f>VLOOKUP($K375,'[1]Patentes Nacionais_UFV'!$A:$E,2,0)</f>
        <v>44509</v>
      </c>
      <c r="C375" s="3" t="str">
        <f>IF(VLOOKUP($K375,'[1]Patentes Nacionais_UFV'!$A:$E,3,0)=0,"",VLOOKUP($K375,'[1]Patentes Nacionais_UFV'!$A:$E,3,0))</f>
        <v/>
      </c>
      <c r="D375" s="3" t="str">
        <f>IF(VLOOKUP($K375,'[1]Patentes Nacionais_UFV'!$A:$E,4,0)=0,"",VLOOKUP($K375,'[1]Patentes Nacionais_UFV'!$A:$E,4,0))</f>
        <v/>
      </c>
      <c r="E375" s="3" t="str">
        <f>VLOOKUP($K375,'[1]Patentes Nacionais_UFV'!$A:$E,5,0)</f>
        <v>requerida</v>
      </c>
      <c r="F375" s="3" t="s">
        <v>235</v>
      </c>
      <c r="G375" s="3" t="s">
        <v>24</v>
      </c>
      <c r="H375" s="3" t="s">
        <v>51</v>
      </c>
      <c r="I375" s="3" t="s">
        <v>52</v>
      </c>
      <c r="J375" s="3" t="s">
        <v>10</v>
      </c>
      <c r="K375" s="3" t="s">
        <v>82</v>
      </c>
    </row>
    <row r="376" spans="1:11" ht="33" x14ac:dyDescent="0.25">
      <c r="A376" s="3" t="str">
        <f>VLOOKUP($K376,'[1]Patentes Nacionais_UFV'!$A:$E,1,0)</f>
        <v>BR 10 2021 022456-8</v>
      </c>
      <c r="B376" s="4">
        <f>VLOOKUP($K376,'[1]Patentes Nacionais_UFV'!$A:$E,2,0)</f>
        <v>44509</v>
      </c>
      <c r="C376" s="3" t="str">
        <f>IF(VLOOKUP($K376,'[1]Patentes Nacionais_UFV'!$A:$E,3,0)=0,"",VLOOKUP($K376,'[1]Patentes Nacionais_UFV'!$A:$E,3,0))</f>
        <v/>
      </c>
      <c r="D376" s="3" t="str">
        <f>IF(VLOOKUP($K376,'[1]Patentes Nacionais_UFV'!$A:$E,4,0)=0,"",VLOOKUP($K376,'[1]Patentes Nacionais_UFV'!$A:$E,4,0))</f>
        <v/>
      </c>
      <c r="E376" s="3" t="str">
        <f>VLOOKUP($K376,'[1]Patentes Nacionais_UFV'!$A:$E,5,0)</f>
        <v>requerida</v>
      </c>
      <c r="F376" s="3" t="s">
        <v>360</v>
      </c>
      <c r="G376" s="3" t="s">
        <v>24</v>
      </c>
      <c r="H376" s="3" t="s">
        <v>51</v>
      </c>
      <c r="I376" s="3" t="s">
        <v>52</v>
      </c>
      <c r="J376" s="3" t="s">
        <v>10</v>
      </c>
      <c r="K376" s="3" t="s">
        <v>82</v>
      </c>
    </row>
    <row r="377" spans="1:11" ht="33" x14ac:dyDescent="0.25">
      <c r="A377" s="3" t="str">
        <f>VLOOKUP($K377,'[1]Patentes Nacionais_UFV'!$A:$E,1,0)</f>
        <v>BR 10 2022 004305-1</v>
      </c>
      <c r="B377" s="4">
        <f>VLOOKUP($K377,'[1]Patentes Nacionais_UFV'!$A:$E,2,0)</f>
        <v>44629</v>
      </c>
      <c r="C377" s="3" t="str">
        <f>IF(VLOOKUP($K377,'[1]Patentes Nacionais_UFV'!$A:$E,3,0)=0,"",VLOOKUP($K377,'[1]Patentes Nacionais_UFV'!$A:$E,3,0))</f>
        <v/>
      </c>
      <c r="D377" s="3" t="str">
        <f>IF(VLOOKUP($K377,'[1]Patentes Nacionais_UFV'!$A:$E,4,0)=0,"",VLOOKUP($K377,'[1]Patentes Nacionais_UFV'!$A:$E,4,0))</f>
        <v/>
      </c>
      <c r="E377" s="3" t="str">
        <f>VLOOKUP($K377,'[1]Patentes Nacionais_UFV'!$A:$E,5,0)</f>
        <v>requerida</v>
      </c>
      <c r="F377" s="3" t="s">
        <v>422</v>
      </c>
      <c r="G377" s="3" t="s">
        <v>24</v>
      </c>
      <c r="H377" s="3" t="s">
        <v>28</v>
      </c>
      <c r="I377" s="3" t="s">
        <v>29</v>
      </c>
      <c r="J377" s="3" t="s">
        <v>10</v>
      </c>
      <c r="K377" s="3" t="s">
        <v>428</v>
      </c>
    </row>
    <row r="378" spans="1:11" ht="33" x14ac:dyDescent="0.25">
      <c r="A378" s="3" t="str">
        <f>VLOOKUP($K378,'[1]Patentes Nacionais_UFV'!$A:$E,1,0)</f>
        <v>BR 10 2022 005192-5</v>
      </c>
      <c r="B378" s="4">
        <f>VLOOKUP($K378,'[1]Patentes Nacionais_UFV'!$A:$E,2,0)</f>
        <v>44641</v>
      </c>
      <c r="C378" s="3" t="str">
        <f>IF(VLOOKUP($K378,'[1]Patentes Nacionais_UFV'!$A:$E,3,0)=0,"",VLOOKUP($K378,'[1]Patentes Nacionais_UFV'!$A:$E,3,0))</f>
        <v/>
      </c>
      <c r="D378" s="3" t="str">
        <f>IF(VLOOKUP($K378,'[1]Patentes Nacionais_UFV'!$A:$E,4,0)=0,"",VLOOKUP($K378,'[1]Patentes Nacionais_UFV'!$A:$E,4,0))</f>
        <v/>
      </c>
      <c r="E378" s="3" t="str">
        <f>VLOOKUP($K378,'[1]Patentes Nacionais_UFV'!$A:$E,5,0)</f>
        <v>requerida</v>
      </c>
      <c r="F378" s="3" t="s">
        <v>307</v>
      </c>
      <c r="G378" s="3" t="s">
        <v>24</v>
      </c>
      <c r="H378" s="3" t="s">
        <v>28</v>
      </c>
      <c r="I378" s="3" t="s">
        <v>29</v>
      </c>
      <c r="J378" s="3" t="s">
        <v>10</v>
      </c>
      <c r="K378" s="3" t="s">
        <v>308</v>
      </c>
    </row>
    <row r="379" spans="1:11" ht="33" x14ac:dyDescent="0.25">
      <c r="A379" s="3" t="str">
        <f>VLOOKUP($K379,'[1]Patentes Nacionais_UFV'!$A:$E,1,0)</f>
        <v>BR 10 2022 005192-5</v>
      </c>
      <c r="B379" s="4">
        <f>VLOOKUP($K379,'[1]Patentes Nacionais_UFV'!$A:$E,2,0)</f>
        <v>44641</v>
      </c>
      <c r="C379" s="3" t="str">
        <f>IF(VLOOKUP($K379,'[1]Patentes Nacionais_UFV'!$A:$E,3,0)=0,"",VLOOKUP($K379,'[1]Patentes Nacionais_UFV'!$A:$E,3,0))</f>
        <v/>
      </c>
      <c r="D379" s="3" t="str">
        <f>IF(VLOOKUP($K379,'[1]Patentes Nacionais_UFV'!$A:$E,4,0)=0,"",VLOOKUP($K379,'[1]Patentes Nacionais_UFV'!$A:$E,4,0))</f>
        <v/>
      </c>
      <c r="E379" s="3" t="str">
        <f>VLOOKUP($K379,'[1]Patentes Nacionais_UFV'!$A:$E,5,0)</f>
        <v>requerida</v>
      </c>
      <c r="F379" s="3" t="s">
        <v>344</v>
      </c>
      <c r="G379" s="3" t="s">
        <v>24</v>
      </c>
      <c r="H379" s="3" t="s">
        <v>28</v>
      </c>
      <c r="I379" s="3" t="s">
        <v>29</v>
      </c>
      <c r="J379" s="3" t="s">
        <v>10</v>
      </c>
      <c r="K379" s="3" t="s">
        <v>308</v>
      </c>
    </row>
    <row r="380" spans="1:11" ht="33" x14ac:dyDescent="0.25">
      <c r="A380" s="3" t="str">
        <f>VLOOKUP($K380,'[1]Patentes Nacionais_UFV'!$A:$E,1,0)</f>
        <v>BR 10 2022 005917-9</v>
      </c>
      <c r="B380" s="4">
        <f>VLOOKUP($K380,'[1]Patentes Nacionais_UFV'!$A:$E,2,0)</f>
        <v>44649</v>
      </c>
      <c r="C380" s="3" t="str">
        <f>IF(VLOOKUP($K380,'[1]Patentes Nacionais_UFV'!$A:$E,3,0)=0,"",VLOOKUP($K380,'[1]Patentes Nacionais_UFV'!$A:$E,3,0))</f>
        <v/>
      </c>
      <c r="D380" s="3" t="str">
        <f>IF(VLOOKUP($K380,'[1]Patentes Nacionais_UFV'!$A:$E,4,0)=0,"",VLOOKUP($K380,'[1]Patentes Nacionais_UFV'!$A:$E,4,0))</f>
        <v/>
      </c>
      <c r="E380" s="3" t="str">
        <f>VLOOKUP($K380,'[1]Patentes Nacionais_UFV'!$A:$E,5,0)</f>
        <v>requerida</v>
      </c>
      <c r="F380" s="3" t="s">
        <v>366</v>
      </c>
      <c r="G380" s="3" t="s">
        <v>24</v>
      </c>
      <c r="H380" s="3" t="s">
        <v>28</v>
      </c>
      <c r="I380" s="3" t="s">
        <v>29</v>
      </c>
      <c r="J380" s="3" t="s">
        <v>10</v>
      </c>
      <c r="K380" s="3" t="s">
        <v>374</v>
      </c>
    </row>
    <row r="381" spans="1:11" ht="33" x14ac:dyDescent="0.25">
      <c r="A381" s="3" t="str">
        <f>VLOOKUP($K381,'[1]Patentes Nacionais_UFV'!$A:$E,1,0)</f>
        <v>BR 10 2022 007840-8</v>
      </c>
      <c r="B381" s="4">
        <f>VLOOKUP($K381,'[1]Patentes Nacionais_UFV'!$A:$E,2,0)</f>
        <v>44676</v>
      </c>
      <c r="C381" s="3" t="str">
        <f>IF(VLOOKUP($K381,'[1]Patentes Nacionais_UFV'!$A:$E,3,0)=0,"",VLOOKUP($K381,'[1]Patentes Nacionais_UFV'!$A:$E,3,0))</f>
        <v/>
      </c>
      <c r="D381" s="3" t="str">
        <f>IF(VLOOKUP($K381,'[1]Patentes Nacionais_UFV'!$A:$E,4,0)=0,"",VLOOKUP($K381,'[1]Patentes Nacionais_UFV'!$A:$E,4,0))</f>
        <v/>
      </c>
      <c r="E381" s="3" t="str">
        <f>VLOOKUP($K381,'[1]Patentes Nacionais_UFV'!$A:$E,5,0)</f>
        <v>requerida</v>
      </c>
      <c r="F381" s="3" t="s">
        <v>216</v>
      </c>
      <c r="G381" s="3" t="s">
        <v>7</v>
      </c>
      <c r="H381" s="3" t="s">
        <v>104</v>
      </c>
      <c r="I381" s="3" t="s">
        <v>105</v>
      </c>
      <c r="J381" s="3" t="s">
        <v>10</v>
      </c>
      <c r="K381" s="3" t="s">
        <v>218</v>
      </c>
    </row>
    <row r="382" spans="1:11" ht="33" x14ac:dyDescent="0.25">
      <c r="A382" s="3" t="str">
        <f>VLOOKUP($K382,'[1]Patentes Nacionais_UFV'!$A:$E,1,0)</f>
        <v>BR 10 2022 007965-0</v>
      </c>
      <c r="B382" s="4">
        <f>VLOOKUP($K382,'[1]Patentes Nacionais_UFV'!$A:$E,2,0)</f>
        <v>44677</v>
      </c>
      <c r="C382" s="3" t="str">
        <f>IF(VLOOKUP($K382,'[1]Patentes Nacionais_UFV'!$A:$E,3,0)=0,"",VLOOKUP($K382,'[1]Patentes Nacionais_UFV'!$A:$E,3,0))</f>
        <v/>
      </c>
      <c r="D382" s="3" t="str">
        <f>IF(VLOOKUP($K382,'[1]Patentes Nacionais_UFV'!$A:$E,4,0)=0,"",VLOOKUP($K382,'[1]Patentes Nacionais_UFV'!$A:$E,4,0))</f>
        <v/>
      </c>
      <c r="E382" s="3" t="str">
        <f>VLOOKUP($K382,'[1]Patentes Nacionais_UFV'!$A:$E,5,0)</f>
        <v>requerida</v>
      </c>
      <c r="F382" s="3" t="s">
        <v>479</v>
      </c>
      <c r="G382" s="3" t="s">
        <v>32</v>
      </c>
      <c r="H382" s="3" t="s">
        <v>47</v>
      </c>
      <c r="I382" s="3" t="s">
        <v>48</v>
      </c>
      <c r="J382" s="3" t="s">
        <v>10</v>
      </c>
      <c r="K382" s="3" t="s">
        <v>480</v>
      </c>
    </row>
    <row r="383" spans="1:11" ht="33" x14ac:dyDescent="0.25">
      <c r="A383" s="3" t="str">
        <f>VLOOKUP($K383,'[1]Patentes Nacionais_UFV'!$A:$E,1,0)</f>
        <v>BR 10 2022 009102-1</v>
      </c>
      <c r="B383" s="4">
        <f>VLOOKUP($K383,'[1]Patentes Nacionais_UFV'!$A:$E,2,0)</f>
        <v>44692</v>
      </c>
      <c r="C383" s="3" t="str">
        <f>IF(VLOOKUP($K383,'[1]Patentes Nacionais_UFV'!$A:$E,3,0)=0,"",VLOOKUP($K383,'[1]Patentes Nacionais_UFV'!$A:$E,3,0))</f>
        <v/>
      </c>
      <c r="D383" s="3" t="str">
        <f>IF(VLOOKUP($K383,'[1]Patentes Nacionais_UFV'!$A:$E,4,0)=0,"",VLOOKUP($K383,'[1]Patentes Nacionais_UFV'!$A:$E,4,0))</f>
        <v/>
      </c>
      <c r="E383" s="3" t="str">
        <f>VLOOKUP($K383,'[1]Patentes Nacionais_UFV'!$A:$E,5,0)</f>
        <v>requerida</v>
      </c>
      <c r="F383" s="3" t="s">
        <v>250</v>
      </c>
      <c r="G383" s="3" t="s">
        <v>7</v>
      </c>
      <c r="H383" s="3" t="s">
        <v>92</v>
      </c>
      <c r="I383" s="3" t="s">
        <v>93</v>
      </c>
      <c r="J383" s="3" t="s">
        <v>10</v>
      </c>
      <c r="K383" s="3" t="s">
        <v>254</v>
      </c>
    </row>
    <row r="384" spans="1:11" ht="33" x14ac:dyDescent="0.25">
      <c r="A384" s="3" t="str">
        <f>VLOOKUP($K384,'[1]Patentes Nacionais_UFV'!$A:$E,1,0)</f>
        <v>BR 10 2022 009102-1</v>
      </c>
      <c r="B384" s="4">
        <f>VLOOKUP($K384,'[1]Patentes Nacionais_UFV'!$A:$E,2,0)</f>
        <v>44692</v>
      </c>
      <c r="C384" s="3" t="str">
        <f>IF(VLOOKUP($K384,'[1]Patentes Nacionais_UFV'!$A:$E,3,0)=0,"",VLOOKUP($K384,'[1]Patentes Nacionais_UFV'!$A:$E,3,0))</f>
        <v/>
      </c>
      <c r="D384" s="3" t="str">
        <f>IF(VLOOKUP($K384,'[1]Patentes Nacionais_UFV'!$A:$E,4,0)=0,"",VLOOKUP($K384,'[1]Patentes Nacionais_UFV'!$A:$E,4,0))</f>
        <v/>
      </c>
      <c r="E384" s="3" t="str">
        <f>VLOOKUP($K384,'[1]Patentes Nacionais_UFV'!$A:$E,5,0)</f>
        <v>requerida</v>
      </c>
      <c r="F384" s="3" t="s">
        <v>331</v>
      </c>
      <c r="G384" s="3" t="s">
        <v>7</v>
      </c>
      <c r="H384" s="3" t="s">
        <v>92</v>
      </c>
      <c r="I384" s="3" t="s">
        <v>93</v>
      </c>
      <c r="J384" s="3" t="s">
        <v>10</v>
      </c>
      <c r="K384" s="3" t="s">
        <v>254</v>
      </c>
    </row>
    <row r="385" spans="1:11" ht="33" x14ac:dyDescent="0.25">
      <c r="A385" s="3" t="str">
        <f>VLOOKUP($K385,'[1]Patentes Nacionais_UFV'!$A:$E,1,0)</f>
        <v>BR 10 2022 009102-1</v>
      </c>
      <c r="B385" s="4">
        <f>VLOOKUP($K385,'[1]Patentes Nacionais_UFV'!$A:$E,2,0)</f>
        <v>44692</v>
      </c>
      <c r="C385" s="3" t="str">
        <f>IF(VLOOKUP($K385,'[1]Patentes Nacionais_UFV'!$A:$E,3,0)=0,"",VLOOKUP($K385,'[1]Patentes Nacionais_UFV'!$A:$E,3,0))</f>
        <v/>
      </c>
      <c r="D385" s="3" t="str">
        <f>IF(VLOOKUP($K385,'[1]Patentes Nacionais_UFV'!$A:$E,4,0)=0,"",VLOOKUP($K385,'[1]Patentes Nacionais_UFV'!$A:$E,4,0))</f>
        <v/>
      </c>
      <c r="E385" s="3" t="str">
        <f>VLOOKUP($K385,'[1]Patentes Nacionais_UFV'!$A:$E,5,0)</f>
        <v>requerida</v>
      </c>
      <c r="F385" s="3" t="s">
        <v>465</v>
      </c>
      <c r="G385" s="3" t="s">
        <v>7</v>
      </c>
      <c r="H385" s="3" t="s">
        <v>92</v>
      </c>
      <c r="I385" s="3" t="s">
        <v>93</v>
      </c>
      <c r="J385" s="3" t="s">
        <v>10</v>
      </c>
      <c r="K385" s="3" t="s">
        <v>254</v>
      </c>
    </row>
    <row r="386" spans="1:11" x14ac:dyDescent="0.25">
      <c r="A386" s="3" t="str">
        <f>VLOOKUP($K386,'[1]Patentes Nacionais_UFV'!$A:$E,1,0)</f>
        <v>BR 10 2022 009476-4</v>
      </c>
      <c r="B386" s="4">
        <f>VLOOKUP($K386,'[1]Patentes Nacionais_UFV'!$A:$E,2,0)</f>
        <v>44697</v>
      </c>
      <c r="C386" s="3" t="str">
        <f>IF(VLOOKUP($K386,'[1]Patentes Nacionais_UFV'!$A:$E,3,0)=0,"",VLOOKUP($K386,'[1]Patentes Nacionais_UFV'!$A:$E,3,0))</f>
        <v/>
      </c>
      <c r="D386" s="3" t="str">
        <f>IF(VLOOKUP($K386,'[1]Patentes Nacionais_UFV'!$A:$E,4,0)=0,"",VLOOKUP($K386,'[1]Patentes Nacionais_UFV'!$A:$E,4,0))</f>
        <v/>
      </c>
      <c r="E386" s="3" t="str">
        <f>VLOOKUP($K386,'[1]Patentes Nacionais_UFV'!$A:$E,5,0)</f>
        <v>requerida</v>
      </c>
      <c r="F386" s="3" t="s">
        <v>445</v>
      </c>
      <c r="G386" s="3" t="s">
        <v>24</v>
      </c>
      <c r="H386" s="3" t="s">
        <v>132</v>
      </c>
      <c r="I386" s="3" t="s">
        <v>133</v>
      </c>
      <c r="J386" s="3" t="s">
        <v>10</v>
      </c>
      <c r="K386" s="3" t="s">
        <v>446</v>
      </c>
    </row>
    <row r="387" spans="1:11" x14ac:dyDescent="0.25">
      <c r="A387" s="3" t="str">
        <f>VLOOKUP($K387,'[1]Patentes Nacionais_UFV'!$A:$E,1,0)</f>
        <v>BR 10 2022 010286-4</v>
      </c>
      <c r="B387" s="4">
        <f>VLOOKUP($K387,'[1]Patentes Nacionais_UFV'!$A:$E,2,0)</f>
        <v>44707</v>
      </c>
      <c r="C387" s="3" t="str">
        <f>IF(VLOOKUP($K387,'[1]Patentes Nacionais_UFV'!$A:$E,3,0)=0,"",VLOOKUP($K387,'[1]Patentes Nacionais_UFV'!$A:$E,3,0))</f>
        <v/>
      </c>
      <c r="D387" s="3" t="str">
        <f>IF(VLOOKUP($K387,'[1]Patentes Nacionais_UFV'!$A:$E,4,0)=0,"",VLOOKUP($K387,'[1]Patentes Nacionais_UFV'!$A:$E,4,0))</f>
        <v/>
      </c>
      <c r="E387" s="3" t="str">
        <f>VLOOKUP($K387,'[1]Patentes Nacionais_UFV'!$A:$E,5,0)</f>
        <v>requerida</v>
      </c>
      <c r="F387" s="3" t="s">
        <v>187</v>
      </c>
      <c r="K387" s="3" t="s">
        <v>188</v>
      </c>
    </row>
    <row r="388" spans="1:11" ht="33" x14ac:dyDescent="0.25">
      <c r="A388" s="3" t="str">
        <f>VLOOKUP($K388,'[1]Patentes Nacionais_UFV'!$A:$E,1,0)</f>
        <v>BR 10 2022 010286-4</v>
      </c>
      <c r="B388" s="4">
        <f>VLOOKUP($K388,'[1]Patentes Nacionais_UFV'!$A:$E,2,0)</f>
        <v>44707</v>
      </c>
      <c r="C388" s="3" t="str">
        <f>IF(VLOOKUP($K388,'[1]Patentes Nacionais_UFV'!$A:$E,3,0)=0,"",VLOOKUP($K388,'[1]Patentes Nacionais_UFV'!$A:$E,3,0))</f>
        <v/>
      </c>
      <c r="D388" s="3" t="str">
        <f>IF(VLOOKUP($K388,'[1]Patentes Nacionais_UFV'!$A:$E,4,0)=0,"",VLOOKUP($K388,'[1]Patentes Nacionais_UFV'!$A:$E,4,0))</f>
        <v/>
      </c>
      <c r="E388" s="3" t="str">
        <f>VLOOKUP($K388,'[1]Patentes Nacionais_UFV'!$A:$E,5,0)</f>
        <v>requerida</v>
      </c>
      <c r="F388" s="3" t="s">
        <v>225</v>
      </c>
      <c r="G388" s="3" t="s">
        <v>32</v>
      </c>
      <c r="H388" s="3" t="s">
        <v>33</v>
      </c>
      <c r="I388" s="3" t="s">
        <v>34</v>
      </c>
      <c r="J388" s="3" t="s">
        <v>10</v>
      </c>
      <c r="K388" s="3" t="s">
        <v>188</v>
      </c>
    </row>
    <row r="389" spans="1:11" x14ac:dyDescent="0.25">
      <c r="A389" s="3" t="str">
        <f>VLOOKUP($K389,'[1]Patentes Nacionais_UFV'!$A:$E,1,0)</f>
        <v>BR 10 2022 013045-0</v>
      </c>
      <c r="B389" s="4">
        <f>VLOOKUP($K389,'[1]Patentes Nacionais_UFV'!$A:$E,2,0)</f>
        <v>44741</v>
      </c>
      <c r="C389" s="3" t="str">
        <f>IF(VLOOKUP($K389,'[1]Patentes Nacionais_UFV'!$A:$E,3,0)=0,"",VLOOKUP($K389,'[1]Patentes Nacionais_UFV'!$A:$E,3,0))</f>
        <v/>
      </c>
      <c r="D389" s="3" t="str">
        <f>IF(VLOOKUP($K389,'[1]Patentes Nacionais_UFV'!$A:$E,4,0)=0,"",VLOOKUP($K389,'[1]Patentes Nacionais_UFV'!$A:$E,4,0))</f>
        <v/>
      </c>
      <c r="E389" s="3" t="str">
        <f>VLOOKUP($K389,'[1]Patentes Nacionais_UFV'!$A:$E,5,0)</f>
        <v>requerida</v>
      </c>
      <c r="F389" s="3" t="s">
        <v>258</v>
      </c>
      <c r="G389" s="3" t="s">
        <v>24</v>
      </c>
      <c r="H389" s="3" t="s">
        <v>177</v>
      </c>
      <c r="I389" s="3" t="s">
        <v>178</v>
      </c>
      <c r="J389" s="3" t="s">
        <v>10</v>
      </c>
      <c r="K389" s="3" t="s">
        <v>260</v>
      </c>
    </row>
    <row r="390" spans="1:11" x14ac:dyDescent="0.25">
      <c r="A390" s="3" t="str">
        <f>VLOOKUP($K390,'[1]Patentes Nacionais_UFV'!$A:$E,1,0)</f>
        <v>BR 10 2022 013045-0</v>
      </c>
      <c r="B390" s="4">
        <f>VLOOKUP($K390,'[1]Patentes Nacionais_UFV'!$A:$E,2,0)</f>
        <v>44741</v>
      </c>
      <c r="C390" s="3" t="str">
        <f>IF(VLOOKUP($K390,'[1]Patentes Nacionais_UFV'!$A:$E,3,0)=0,"",VLOOKUP($K390,'[1]Patentes Nacionais_UFV'!$A:$E,3,0))</f>
        <v/>
      </c>
      <c r="D390" s="3" t="str">
        <f>IF(VLOOKUP($K390,'[1]Patentes Nacionais_UFV'!$A:$E,4,0)=0,"",VLOOKUP($K390,'[1]Patentes Nacionais_UFV'!$A:$E,4,0))</f>
        <v/>
      </c>
      <c r="E390" s="3" t="str">
        <f>VLOOKUP($K390,'[1]Patentes Nacionais_UFV'!$A:$E,5,0)</f>
        <v>requerida</v>
      </c>
      <c r="F390" s="3" t="s">
        <v>278</v>
      </c>
      <c r="G390" s="3" t="s">
        <v>24</v>
      </c>
      <c r="K390" s="3" t="s">
        <v>260</v>
      </c>
    </row>
    <row r="391" spans="1:11" x14ac:dyDescent="0.25">
      <c r="A391" s="3" t="str">
        <f>VLOOKUP($K391,'[1]Patentes Nacionais_UFV'!$A:$E,1,0)</f>
        <v>BR 10 2022 013045-0</v>
      </c>
      <c r="B391" s="4">
        <f>VLOOKUP($K391,'[1]Patentes Nacionais_UFV'!$A:$E,2,0)</f>
        <v>44741</v>
      </c>
      <c r="C391" s="3" t="str">
        <f>IF(VLOOKUP($K391,'[1]Patentes Nacionais_UFV'!$A:$E,3,0)=0,"",VLOOKUP($K391,'[1]Patentes Nacionais_UFV'!$A:$E,3,0))</f>
        <v/>
      </c>
      <c r="D391" s="3" t="str">
        <f>IF(VLOOKUP($K391,'[1]Patentes Nacionais_UFV'!$A:$E,4,0)=0,"",VLOOKUP($K391,'[1]Patentes Nacionais_UFV'!$A:$E,4,0))</f>
        <v/>
      </c>
      <c r="E391" s="3" t="str">
        <f>VLOOKUP($K391,'[1]Patentes Nacionais_UFV'!$A:$E,5,0)</f>
        <v>requerida</v>
      </c>
      <c r="F391" s="3" t="s">
        <v>544</v>
      </c>
      <c r="K391" s="3" t="s">
        <v>260</v>
      </c>
    </row>
    <row r="392" spans="1:11" ht="33" x14ac:dyDescent="0.25">
      <c r="A392" s="3" t="str">
        <f>VLOOKUP($K392,'[1]Patentes Nacionais_UFV'!$A:$E,1,0)</f>
        <v>BR 10 2022 013918-0</v>
      </c>
      <c r="B392" s="4">
        <f>VLOOKUP($K392,'[1]Patentes Nacionais_UFV'!$A:$E,2,0)</f>
        <v>44755</v>
      </c>
      <c r="C392" s="3" t="str">
        <f>IF(VLOOKUP($K392,'[1]Patentes Nacionais_UFV'!$A:$E,3,0)=0,"",VLOOKUP($K392,'[1]Patentes Nacionais_UFV'!$A:$E,3,0))</f>
        <v/>
      </c>
      <c r="D392" s="3" t="str">
        <f>IF(VLOOKUP($K392,'[1]Patentes Nacionais_UFV'!$A:$E,4,0)=0,"",VLOOKUP($K392,'[1]Patentes Nacionais_UFV'!$A:$E,4,0))</f>
        <v/>
      </c>
      <c r="E392" s="3" t="str">
        <f>VLOOKUP($K392,'[1]Patentes Nacionais_UFV'!$A:$E,5,0)</f>
        <v>requerida</v>
      </c>
      <c r="F392" s="3" t="s">
        <v>250</v>
      </c>
      <c r="G392" s="3" t="s">
        <v>7</v>
      </c>
      <c r="H392" s="3" t="s">
        <v>92</v>
      </c>
      <c r="I392" s="3" t="s">
        <v>93</v>
      </c>
      <c r="J392" s="3" t="s">
        <v>10</v>
      </c>
      <c r="K392" s="3" t="s">
        <v>253</v>
      </c>
    </row>
    <row r="393" spans="1:11" ht="33" x14ac:dyDescent="0.25">
      <c r="A393" s="3" t="str">
        <f>VLOOKUP($K393,'[1]Patentes Nacionais_UFV'!$A:$E,1,0)</f>
        <v>BR 10 2022 013918-0</v>
      </c>
      <c r="B393" s="4">
        <f>VLOOKUP($K393,'[1]Patentes Nacionais_UFV'!$A:$E,2,0)</f>
        <v>44755</v>
      </c>
      <c r="C393" s="3" t="str">
        <f>IF(VLOOKUP($K393,'[1]Patentes Nacionais_UFV'!$A:$E,3,0)=0,"",VLOOKUP($K393,'[1]Patentes Nacionais_UFV'!$A:$E,3,0))</f>
        <v/>
      </c>
      <c r="D393" s="3" t="str">
        <f>IF(VLOOKUP($K393,'[1]Patentes Nacionais_UFV'!$A:$E,4,0)=0,"",VLOOKUP($K393,'[1]Patentes Nacionais_UFV'!$A:$E,4,0))</f>
        <v/>
      </c>
      <c r="E393" s="3" t="str">
        <f>VLOOKUP($K393,'[1]Patentes Nacionais_UFV'!$A:$E,5,0)</f>
        <v>requerida</v>
      </c>
      <c r="F393" s="3" t="s">
        <v>331</v>
      </c>
      <c r="G393" s="3" t="s">
        <v>7</v>
      </c>
      <c r="H393" s="3" t="s">
        <v>92</v>
      </c>
      <c r="I393" s="3" t="s">
        <v>93</v>
      </c>
      <c r="J393" s="3" t="s">
        <v>10</v>
      </c>
      <c r="K393" s="3" t="s">
        <v>253</v>
      </c>
    </row>
    <row r="394" spans="1:11" ht="33" x14ac:dyDescent="0.25">
      <c r="A394" s="3" t="str">
        <f>VLOOKUP($K394,'[1]Patentes Nacionais_UFV'!$A:$E,1,0)</f>
        <v>BR 10 2022 013918-0</v>
      </c>
      <c r="B394" s="4">
        <f>VLOOKUP($K394,'[1]Patentes Nacionais_UFV'!$A:$E,2,0)</f>
        <v>44755</v>
      </c>
      <c r="C394" s="3" t="str">
        <f>IF(VLOOKUP($K394,'[1]Patentes Nacionais_UFV'!$A:$E,3,0)=0,"",VLOOKUP($K394,'[1]Patentes Nacionais_UFV'!$A:$E,3,0))</f>
        <v/>
      </c>
      <c r="D394" s="3" t="str">
        <f>IF(VLOOKUP($K394,'[1]Patentes Nacionais_UFV'!$A:$E,4,0)=0,"",VLOOKUP($K394,'[1]Patentes Nacionais_UFV'!$A:$E,4,0))</f>
        <v/>
      </c>
      <c r="E394" s="3" t="str">
        <f>VLOOKUP($K394,'[1]Patentes Nacionais_UFV'!$A:$E,5,0)</f>
        <v>requerida</v>
      </c>
      <c r="F394" s="3" t="s">
        <v>465</v>
      </c>
      <c r="G394" s="3" t="s">
        <v>7</v>
      </c>
      <c r="H394" s="3" t="s">
        <v>92</v>
      </c>
      <c r="I394" s="3" t="s">
        <v>93</v>
      </c>
      <c r="J394" s="3" t="s">
        <v>10</v>
      </c>
      <c r="K394" s="3" t="s">
        <v>253</v>
      </c>
    </row>
    <row r="395" spans="1:11" ht="33" x14ac:dyDescent="0.25">
      <c r="A395" s="3" t="str">
        <f>VLOOKUP($K395,'[1]Patentes Nacionais_UFV'!$A:$E,1,0)</f>
        <v>BR 10 2022 013982-2</v>
      </c>
      <c r="B395" s="4">
        <f>VLOOKUP($K395,'[1]Patentes Nacionais_UFV'!$A:$E,2,0)</f>
        <v>44756</v>
      </c>
      <c r="C395" s="3" t="str">
        <f>IF(VLOOKUP($K395,'[1]Patentes Nacionais_UFV'!$A:$E,3,0)=0,"",VLOOKUP($K395,'[1]Patentes Nacionais_UFV'!$A:$E,3,0))</f>
        <v/>
      </c>
      <c r="D395" s="3" t="str">
        <f>IF(VLOOKUP($K395,'[1]Patentes Nacionais_UFV'!$A:$E,4,0)=0,"",VLOOKUP($K395,'[1]Patentes Nacionais_UFV'!$A:$E,4,0))</f>
        <v/>
      </c>
      <c r="E395" s="3" t="str">
        <f>VLOOKUP($K395,'[1]Patentes Nacionais_UFV'!$A:$E,5,0)</f>
        <v>requerida</v>
      </c>
      <c r="F395" s="3" t="s">
        <v>140</v>
      </c>
      <c r="G395" s="3" t="s">
        <v>32</v>
      </c>
      <c r="H395" s="3" t="s">
        <v>33</v>
      </c>
      <c r="I395" s="3" t="s">
        <v>34</v>
      </c>
      <c r="J395" s="3" t="s">
        <v>10</v>
      </c>
      <c r="K395" s="3" t="s">
        <v>141</v>
      </c>
    </row>
    <row r="396" spans="1:11" ht="33" x14ac:dyDescent="0.25">
      <c r="A396" s="3" t="str">
        <f>VLOOKUP($K396,'[1]Patentes Nacionais_UFV'!$A:$E,1,0)</f>
        <v>BR 10 2022 013982-2</v>
      </c>
      <c r="B396" s="4">
        <f>VLOOKUP($K396,'[1]Patentes Nacionais_UFV'!$A:$E,2,0)</f>
        <v>44756</v>
      </c>
      <c r="C396" s="3" t="str">
        <f>IF(VLOOKUP($K396,'[1]Patentes Nacionais_UFV'!$A:$E,3,0)=0,"",VLOOKUP($K396,'[1]Patentes Nacionais_UFV'!$A:$E,3,0))</f>
        <v/>
      </c>
      <c r="D396" s="3" t="str">
        <f>IF(VLOOKUP($K396,'[1]Patentes Nacionais_UFV'!$A:$E,4,0)=0,"",VLOOKUP($K396,'[1]Patentes Nacionais_UFV'!$A:$E,4,0))</f>
        <v/>
      </c>
      <c r="E396" s="3" t="str">
        <f>VLOOKUP($K396,'[1]Patentes Nacionais_UFV'!$A:$E,5,0)</f>
        <v>requerida</v>
      </c>
      <c r="F396" s="3" t="s">
        <v>548</v>
      </c>
      <c r="G396" s="3" t="s">
        <v>32</v>
      </c>
      <c r="H396" s="3" t="s">
        <v>33</v>
      </c>
      <c r="I396" s="3" t="s">
        <v>34</v>
      </c>
      <c r="J396" s="3" t="s">
        <v>10</v>
      </c>
      <c r="K396" s="3" t="s">
        <v>141</v>
      </c>
    </row>
    <row r="397" spans="1:11" ht="33" x14ac:dyDescent="0.25">
      <c r="A397" s="3" t="str">
        <f>VLOOKUP($K397,'[1]Patentes Nacionais_UFV'!$A:$E,1,0)</f>
        <v>BR 10 2022 013953-9</v>
      </c>
      <c r="B397" s="4">
        <f>VLOOKUP($K397,'[1]Patentes Nacionais_UFV'!$A:$E,2,0)</f>
        <v>44756</v>
      </c>
      <c r="C397" s="3" t="str">
        <f>IF(VLOOKUP($K397,'[1]Patentes Nacionais_UFV'!$A:$E,3,0)=0,"",VLOOKUP($K397,'[1]Patentes Nacionais_UFV'!$A:$E,3,0))</f>
        <v/>
      </c>
      <c r="D397" s="3" t="str">
        <f>IF(VLOOKUP($K397,'[1]Patentes Nacionais_UFV'!$A:$E,4,0)=0,"",VLOOKUP($K397,'[1]Patentes Nacionais_UFV'!$A:$E,4,0))</f>
        <v/>
      </c>
      <c r="E397" s="3" t="str">
        <f>VLOOKUP($K397,'[1]Patentes Nacionais_UFV'!$A:$E,5,0)</f>
        <v>requerida</v>
      </c>
      <c r="F397" s="3" t="s">
        <v>6</v>
      </c>
      <c r="G397" s="3" t="s">
        <v>7</v>
      </c>
      <c r="H397" s="3" t="s">
        <v>8</v>
      </c>
      <c r="I397" s="3" t="s">
        <v>9</v>
      </c>
      <c r="J397" s="3" t="s">
        <v>10</v>
      </c>
      <c r="K397" s="3" t="s">
        <v>16</v>
      </c>
    </row>
    <row r="398" spans="1:11" ht="33" x14ac:dyDescent="0.25">
      <c r="A398" s="3" t="str">
        <f>VLOOKUP($K398,'[1]Patentes Nacionais_UFV'!$A:$E,1,0)</f>
        <v>BR 10 2022 013953-9</v>
      </c>
      <c r="B398" s="4">
        <f>VLOOKUP($K398,'[1]Patentes Nacionais_UFV'!$A:$E,2,0)</f>
        <v>44756</v>
      </c>
      <c r="C398" s="3" t="str">
        <f>IF(VLOOKUP($K398,'[1]Patentes Nacionais_UFV'!$A:$E,3,0)=0,"",VLOOKUP($K398,'[1]Patentes Nacionais_UFV'!$A:$E,3,0))</f>
        <v/>
      </c>
      <c r="D398" s="3" t="str">
        <f>IF(VLOOKUP($K398,'[1]Patentes Nacionais_UFV'!$A:$E,4,0)=0,"",VLOOKUP($K398,'[1]Patentes Nacionais_UFV'!$A:$E,4,0))</f>
        <v/>
      </c>
      <c r="E398" s="3" t="str">
        <f>VLOOKUP($K398,'[1]Patentes Nacionais_UFV'!$A:$E,5,0)</f>
        <v>requerida</v>
      </c>
      <c r="F398" s="3" t="s">
        <v>250</v>
      </c>
      <c r="G398" s="3" t="s">
        <v>7</v>
      </c>
      <c r="H398" s="3" t="s">
        <v>92</v>
      </c>
      <c r="I398" s="3" t="s">
        <v>93</v>
      </c>
      <c r="J398" s="3" t="s">
        <v>10</v>
      </c>
      <c r="K398" s="3" t="s">
        <v>16</v>
      </c>
    </row>
    <row r="399" spans="1:11" ht="33" x14ac:dyDescent="0.25">
      <c r="A399" s="3" t="str">
        <f>VLOOKUP($K399,'[1]Patentes Nacionais_UFV'!$A:$E,1,0)</f>
        <v>BR 10 2022 013953-9</v>
      </c>
      <c r="B399" s="4">
        <f>VLOOKUP($K399,'[1]Patentes Nacionais_UFV'!$A:$E,2,0)</f>
        <v>44756</v>
      </c>
      <c r="C399" s="3" t="str">
        <f>IF(VLOOKUP($K399,'[1]Patentes Nacionais_UFV'!$A:$E,3,0)=0,"",VLOOKUP($K399,'[1]Patentes Nacionais_UFV'!$A:$E,3,0))</f>
        <v/>
      </c>
      <c r="D399" s="3" t="str">
        <f>IF(VLOOKUP($K399,'[1]Patentes Nacionais_UFV'!$A:$E,4,0)=0,"",VLOOKUP($K399,'[1]Patentes Nacionais_UFV'!$A:$E,4,0))</f>
        <v/>
      </c>
      <c r="E399" s="3" t="str">
        <f>VLOOKUP($K399,'[1]Patentes Nacionais_UFV'!$A:$E,5,0)</f>
        <v>requerida</v>
      </c>
      <c r="F399" s="3" t="s">
        <v>331</v>
      </c>
      <c r="G399" s="3" t="s">
        <v>7</v>
      </c>
      <c r="H399" s="3" t="s">
        <v>92</v>
      </c>
      <c r="I399" s="3" t="s">
        <v>93</v>
      </c>
      <c r="J399" s="3" t="s">
        <v>10</v>
      </c>
      <c r="K399" s="3" t="s">
        <v>16</v>
      </c>
    </row>
    <row r="400" spans="1:11" ht="33" x14ac:dyDescent="0.25">
      <c r="A400" s="3" t="str">
        <f>VLOOKUP($K400,'[1]Patentes Nacionais_UFV'!$A:$E,1,0)</f>
        <v>BR 10 2022 013953-9</v>
      </c>
      <c r="B400" s="4">
        <f>VLOOKUP($K400,'[1]Patentes Nacionais_UFV'!$A:$E,2,0)</f>
        <v>44756</v>
      </c>
      <c r="C400" s="3" t="str">
        <f>IF(VLOOKUP($K400,'[1]Patentes Nacionais_UFV'!$A:$E,3,0)=0,"",VLOOKUP($K400,'[1]Patentes Nacionais_UFV'!$A:$E,3,0))</f>
        <v/>
      </c>
      <c r="D400" s="3" t="str">
        <f>IF(VLOOKUP($K400,'[1]Patentes Nacionais_UFV'!$A:$E,4,0)=0,"",VLOOKUP($K400,'[1]Patentes Nacionais_UFV'!$A:$E,4,0))</f>
        <v/>
      </c>
      <c r="E400" s="3" t="str">
        <f>VLOOKUP($K400,'[1]Patentes Nacionais_UFV'!$A:$E,5,0)</f>
        <v>requerida</v>
      </c>
      <c r="F400" s="3" t="s">
        <v>465</v>
      </c>
      <c r="G400" s="3" t="s">
        <v>7</v>
      </c>
      <c r="H400" s="3" t="s">
        <v>92</v>
      </c>
      <c r="I400" s="3" t="s">
        <v>93</v>
      </c>
      <c r="J400" s="3" t="s">
        <v>10</v>
      </c>
      <c r="K400" s="3" t="s">
        <v>16</v>
      </c>
    </row>
    <row r="401" spans="1:11" ht="33" x14ac:dyDescent="0.25">
      <c r="A401" s="3" t="str">
        <f>VLOOKUP($K401,'[1]Patentes Nacionais_UFV'!$A:$E,1,0)</f>
        <v>BR 10 2022 013953-9</v>
      </c>
      <c r="B401" s="4">
        <f>VLOOKUP($K401,'[1]Patentes Nacionais_UFV'!$A:$E,2,0)</f>
        <v>44756</v>
      </c>
      <c r="C401" s="3" t="str">
        <f>IF(VLOOKUP($K401,'[1]Patentes Nacionais_UFV'!$A:$E,3,0)=0,"",VLOOKUP($K401,'[1]Patentes Nacionais_UFV'!$A:$E,3,0))</f>
        <v/>
      </c>
      <c r="D401" s="3" t="str">
        <f>IF(VLOOKUP($K401,'[1]Patentes Nacionais_UFV'!$A:$E,4,0)=0,"",VLOOKUP($K401,'[1]Patentes Nacionais_UFV'!$A:$E,4,0))</f>
        <v/>
      </c>
      <c r="E401" s="3" t="str">
        <f>VLOOKUP($K401,'[1]Patentes Nacionais_UFV'!$A:$E,5,0)</f>
        <v>requerida</v>
      </c>
      <c r="F401" s="3" t="s">
        <v>504</v>
      </c>
      <c r="G401" s="3" t="s">
        <v>24</v>
      </c>
      <c r="H401" s="3" t="s">
        <v>325</v>
      </c>
      <c r="I401" s="3" t="s">
        <v>326</v>
      </c>
      <c r="J401" s="3" t="s">
        <v>10</v>
      </c>
      <c r="K401" s="3" t="s">
        <v>16</v>
      </c>
    </row>
    <row r="402" spans="1:11" ht="33" x14ac:dyDescent="0.25">
      <c r="A402" s="3" t="str">
        <f>VLOOKUP($K402,'[1]Patentes Nacionais_UFV'!$A:$E,1,0)</f>
        <v>BR 10 2022 014851-1</v>
      </c>
      <c r="B402" s="4">
        <f>VLOOKUP($K402,'[1]Patentes Nacionais_UFV'!$A:$E,2,0)</f>
        <v>44769</v>
      </c>
      <c r="C402" s="3" t="str">
        <f>IF(VLOOKUP($K402,'[1]Patentes Nacionais_UFV'!$A:$E,3,0)=0,"",VLOOKUP($K402,'[1]Patentes Nacionais_UFV'!$A:$E,3,0))</f>
        <v/>
      </c>
      <c r="D402" s="3" t="str">
        <f>IF(VLOOKUP($K402,'[1]Patentes Nacionais_UFV'!$A:$E,4,0)=0,"",VLOOKUP($K402,'[1]Patentes Nacionais_UFV'!$A:$E,4,0))</f>
        <v/>
      </c>
      <c r="E402" s="3" t="str">
        <f>VLOOKUP($K402,'[1]Patentes Nacionais_UFV'!$A:$E,5,0)</f>
        <v>requerida</v>
      </c>
      <c r="F402" s="3" t="s">
        <v>235</v>
      </c>
      <c r="G402" s="3" t="s">
        <v>24</v>
      </c>
      <c r="H402" s="3" t="s">
        <v>51</v>
      </c>
      <c r="I402" s="3" t="s">
        <v>52</v>
      </c>
      <c r="J402" s="3" t="s">
        <v>10</v>
      </c>
      <c r="K402" s="3" t="s">
        <v>240</v>
      </c>
    </row>
    <row r="403" spans="1:11" ht="33" x14ac:dyDescent="0.25">
      <c r="A403" s="3" t="str">
        <f>VLOOKUP($K403,'[1]Patentes Nacionais_UFV'!$A:$E,1,0)</f>
        <v>BR 13 2022 015123-6</v>
      </c>
      <c r="B403" s="4">
        <f>VLOOKUP($K403,'[1]Patentes Nacionais_UFV'!$A:$E,2,0)</f>
        <v>44771</v>
      </c>
      <c r="C403" s="3" t="str">
        <f>IF(VLOOKUP($K403,'[1]Patentes Nacionais_UFV'!$A:$E,3,0)=0,"",VLOOKUP($K403,'[1]Patentes Nacionais_UFV'!$A:$E,3,0))</f>
        <v/>
      </c>
      <c r="D403" s="3" t="str">
        <f>IF(VLOOKUP($K403,'[1]Patentes Nacionais_UFV'!$A:$E,4,0)=0,"",VLOOKUP($K403,'[1]Patentes Nacionais_UFV'!$A:$E,4,0))</f>
        <v/>
      </c>
      <c r="E403" s="3" t="str">
        <f>VLOOKUP($K403,'[1]Patentes Nacionais_UFV'!$A:$E,5,0)</f>
        <v>requerida</v>
      </c>
      <c r="F403" s="3" t="s">
        <v>235</v>
      </c>
      <c r="G403" s="3" t="s">
        <v>24</v>
      </c>
      <c r="H403" s="3" t="s">
        <v>51</v>
      </c>
      <c r="I403" s="3" t="s">
        <v>52</v>
      </c>
      <c r="J403" s="3" t="s">
        <v>10</v>
      </c>
      <c r="K403" s="3" t="s">
        <v>244</v>
      </c>
    </row>
    <row r="404" spans="1:11" ht="33" x14ac:dyDescent="0.25">
      <c r="A404" s="3" t="str">
        <f>VLOOKUP($K404,'[1]Patentes Nacionais_UFV'!$A:$E,1,0)</f>
        <v>BR 13 2022 015121-0</v>
      </c>
      <c r="B404" s="4">
        <f>VLOOKUP($K404,'[1]Patentes Nacionais_UFV'!$A:$E,2,0)</f>
        <v>44771</v>
      </c>
      <c r="C404" s="3" t="str">
        <f>IF(VLOOKUP($K404,'[1]Patentes Nacionais_UFV'!$A:$E,3,0)=0,"",VLOOKUP($K404,'[1]Patentes Nacionais_UFV'!$A:$E,3,0))</f>
        <v/>
      </c>
      <c r="D404" s="3" t="str">
        <f>IF(VLOOKUP($K404,'[1]Patentes Nacionais_UFV'!$A:$E,4,0)=0,"",VLOOKUP($K404,'[1]Patentes Nacionais_UFV'!$A:$E,4,0))</f>
        <v/>
      </c>
      <c r="E404" s="3" t="str">
        <f>VLOOKUP($K404,'[1]Patentes Nacionais_UFV'!$A:$E,5,0)</f>
        <v>requerida</v>
      </c>
      <c r="F404" s="3" t="s">
        <v>235</v>
      </c>
      <c r="G404" s="3" t="s">
        <v>24</v>
      </c>
      <c r="H404" s="3" t="s">
        <v>51</v>
      </c>
      <c r="I404" s="3" t="s">
        <v>52</v>
      </c>
      <c r="J404" s="3" t="s">
        <v>10</v>
      </c>
      <c r="K404" s="3" t="s">
        <v>242</v>
      </c>
    </row>
    <row r="405" spans="1:11" ht="33" x14ac:dyDescent="0.25">
      <c r="A405" s="3" t="str">
        <f>VLOOKUP($K405,'[1]Patentes Nacionais_UFV'!$A:$E,1,0)</f>
        <v>BR 13 2022 015115-5</v>
      </c>
      <c r="B405" s="4">
        <f>VLOOKUP($K405,'[1]Patentes Nacionais_UFV'!$A:$E,2,0)</f>
        <v>44771</v>
      </c>
      <c r="C405" s="3" t="str">
        <f>IF(VLOOKUP($K405,'[1]Patentes Nacionais_UFV'!$A:$E,3,0)=0,"",VLOOKUP($K405,'[1]Patentes Nacionais_UFV'!$A:$E,3,0))</f>
        <v/>
      </c>
      <c r="D405" s="3" t="str">
        <f>IF(VLOOKUP($K405,'[1]Patentes Nacionais_UFV'!$A:$E,4,0)=0,"",VLOOKUP($K405,'[1]Patentes Nacionais_UFV'!$A:$E,4,0))</f>
        <v/>
      </c>
      <c r="E405" s="3" t="str">
        <f>VLOOKUP($K405,'[1]Patentes Nacionais_UFV'!$A:$E,5,0)</f>
        <v>requerida</v>
      </c>
      <c r="F405" s="3" t="s">
        <v>235</v>
      </c>
      <c r="G405" s="3" t="s">
        <v>24</v>
      </c>
      <c r="H405" s="3" t="s">
        <v>51</v>
      </c>
      <c r="I405" s="3" t="s">
        <v>52</v>
      </c>
      <c r="J405" s="3" t="s">
        <v>10</v>
      </c>
      <c r="K405" s="3" t="s">
        <v>241</v>
      </c>
    </row>
    <row r="406" spans="1:11" ht="33" x14ac:dyDescent="0.25">
      <c r="A406" s="3" t="str">
        <f>VLOOKUP($K406,'[1]Patentes Nacionais_UFV'!$A:$E,1,0)</f>
        <v>BR 10 2022 015316-7</v>
      </c>
      <c r="B406" s="4">
        <f>VLOOKUP($K406,'[1]Patentes Nacionais_UFV'!$A:$E,2,0)</f>
        <v>44775</v>
      </c>
      <c r="C406" s="3" t="str">
        <f>IF(VLOOKUP($K406,'[1]Patentes Nacionais_UFV'!$A:$E,3,0)=0,"",VLOOKUP($K406,'[1]Patentes Nacionais_UFV'!$A:$E,3,0))</f>
        <v/>
      </c>
      <c r="D406" s="3" t="str">
        <f>IF(VLOOKUP($K406,'[1]Patentes Nacionais_UFV'!$A:$E,4,0)=0,"",VLOOKUP($K406,'[1]Patentes Nacionais_UFV'!$A:$E,4,0))</f>
        <v/>
      </c>
      <c r="E406" s="3" t="str">
        <f>VLOOKUP($K406,'[1]Patentes Nacionais_UFV'!$A:$E,5,0)</f>
        <v>requerida</v>
      </c>
      <c r="F406" s="3" t="s">
        <v>83</v>
      </c>
      <c r="G406" s="3" t="s">
        <v>32</v>
      </c>
      <c r="H406" s="3" t="s">
        <v>43</v>
      </c>
      <c r="I406" s="3" t="s">
        <v>44</v>
      </c>
      <c r="J406" s="3" t="s">
        <v>10</v>
      </c>
      <c r="K406" s="3" t="s">
        <v>84</v>
      </c>
    </row>
    <row r="407" spans="1:11" ht="33" x14ac:dyDescent="0.25">
      <c r="A407" s="3" t="str">
        <f>VLOOKUP($K407,'[1]Patentes Nacionais_UFV'!$A:$E,1,0)</f>
        <v>BR 10 2022 015316-7</v>
      </c>
      <c r="B407" s="4">
        <f>VLOOKUP($K407,'[1]Patentes Nacionais_UFV'!$A:$E,2,0)</f>
        <v>44775</v>
      </c>
      <c r="C407" s="3" t="str">
        <f>IF(VLOOKUP($K407,'[1]Patentes Nacionais_UFV'!$A:$E,3,0)=0,"",VLOOKUP($K407,'[1]Patentes Nacionais_UFV'!$A:$E,3,0))</f>
        <v/>
      </c>
      <c r="D407" s="3" t="str">
        <f>IF(VLOOKUP($K407,'[1]Patentes Nacionais_UFV'!$A:$E,4,0)=0,"",VLOOKUP($K407,'[1]Patentes Nacionais_UFV'!$A:$E,4,0))</f>
        <v/>
      </c>
      <c r="E407" s="3" t="str">
        <f>VLOOKUP($K407,'[1]Patentes Nacionais_UFV'!$A:$E,5,0)</f>
        <v>requerida</v>
      </c>
      <c r="F407" s="3" t="s">
        <v>396</v>
      </c>
      <c r="G407" s="3" t="s">
        <v>32</v>
      </c>
      <c r="H407" s="3" t="s">
        <v>43</v>
      </c>
      <c r="I407" s="3" t="s">
        <v>44</v>
      </c>
      <c r="J407" s="3" t="s">
        <v>10</v>
      </c>
      <c r="K407" s="3" t="s">
        <v>84</v>
      </c>
    </row>
    <row r="408" spans="1:11" ht="33" x14ac:dyDescent="0.25">
      <c r="A408" s="3" t="str">
        <f>VLOOKUP($K408,'[1]Patentes Nacionais_UFV'!$A:$E,1,0)</f>
        <v>BR 10 2022 015797-9</v>
      </c>
      <c r="B408" s="4">
        <f>VLOOKUP($K408,'[1]Patentes Nacionais_UFV'!$A:$E,2,0)</f>
        <v>44783</v>
      </c>
      <c r="C408" s="3" t="str">
        <f>IF(VLOOKUP($K408,'[1]Patentes Nacionais_UFV'!$A:$E,3,0)=0,"",VLOOKUP($K408,'[1]Patentes Nacionais_UFV'!$A:$E,3,0))</f>
        <v/>
      </c>
      <c r="D408" s="3" t="str">
        <f>IF(VLOOKUP($K408,'[1]Patentes Nacionais_UFV'!$A:$E,4,0)=0,"",VLOOKUP($K408,'[1]Patentes Nacionais_UFV'!$A:$E,4,0))</f>
        <v/>
      </c>
      <c r="E408" s="3" t="str">
        <f>VLOOKUP($K408,'[1]Patentes Nacionais_UFV'!$A:$E,5,0)</f>
        <v>requerida</v>
      </c>
      <c r="F408" s="3" t="s">
        <v>160</v>
      </c>
      <c r="G408" s="3" t="s">
        <v>7</v>
      </c>
      <c r="H408" s="3" t="s">
        <v>136</v>
      </c>
      <c r="I408" s="3" t="s">
        <v>137</v>
      </c>
      <c r="J408" s="3" t="s">
        <v>10</v>
      </c>
      <c r="K408" s="3" t="s">
        <v>161</v>
      </c>
    </row>
    <row r="409" spans="1:11" ht="33" x14ac:dyDescent="0.25">
      <c r="A409" s="3" t="str">
        <f>VLOOKUP($K409,'[1]Patentes Nacionais_UFV'!$A:$E,1,0)</f>
        <v>BR 13 2022 015935-0</v>
      </c>
      <c r="B409" s="4">
        <f>VLOOKUP($K409,'[1]Patentes Nacionais_UFV'!$A:$E,2,0)</f>
        <v>44784</v>
      </c>
      <c r="C409" s="3" t="str">
        <f>IF(VLOOKUP($K409,'[1]Patentes Nacionais_UFV'!$A:$E,3,0)=0,"",VLOOKUP($K409,'[1]Patentes Nacionais_UFV'!$A:$E,3,0))</f>
        <v/>
      </c>
      <c r="D409" s="3" t="str">
        <f>IF(VLOOKUP($K409,'[1]Patentes Nacionais_UFV'!$A:$E,4,0)=0,"",VLOOKUP($K409,'[1]Patentes Nacionais_UFV'!$A:$E,4,0))</f>
        <v/>
      </c>
      <c r="E409" s="3" t="str">
        <f>VLOOKUP($K409,'[1]Patentes Nacionais_UFV'!$A:$E,5,0)</f>
        <v>requerida</v>
      </c>
      <c r="F409" s="3" t="s">
        <v>235</v>
      </c>
      <c r="G409" s="3" t="s">
        <v>24</v>
      </c>
      <c r="H409" s="3" t="s">
        <v>51</v>
      </c>
      <c r="I409" s="3" t="s">
        <v>52</v>
      </c>
      <c r="J409" s="3" t="s">
        <v>10</v>
      </c>
      <c r="K409" s="3" t="s">
        <v>239</v>
      </c>
    </row>
    <row r="410" spans="1:11" ht="33" x14ac:dyDescent="0.25">
      <c r="A410" s="3" t="str">
        <f>VLOOKUP($K410,'[1]Patentes Nacionais_UFV'!$A:$E,1,0)</f>
        <v>BR 10 2022 017284-6</v>
      </c>
      <c r="B410" s="4">
        <f>VLOOKUP($K410,'[1]Patentes Nacionais_UFV'!$A:$E,2,0)</f>
        <v>44802</v>
      </c>
      <c r="C410" s="3" t="str">
        <f>IF(VLOOKUP($K410,'[1]Patentes Nacionais_UFV'!$A:$E,3,0)=0,"",VLOOKUP($K410,'[1]Patentes Nacionais_UFV'!$A:$E,3,0))</f>
        <v/>
      </c>
      <c r="D410" s="3" t="str">
        <f>IF(VLOOKUP($K410,'[1]Patentes Nacionais_UFV'!$A:$E,4,0)=0,"",VLOOKUP($K410,'[1]Patentes Nacionais_UFV'!$A:$E,4,0))</f>
        <v/>
      </c>
      <c r="E410" s="3" t="str">
        <f>VLOOKUP($K410,'[1]Patentes Nacionais_UFV'!$A:$E,5,0)</f>
        <v>requerida</v>
      </c>
      <c r="F410" s="3" t="s">
        <v>475</v>
      </c>
      <c r="G410" s="3" t="s">
        <v>32</v>
      </c>
      <c r="H410" s="3" t="s">
        <v>43</v>
      </c>
      <c r="I410" s="3" t="s">
        <v>44</v>
      </c>
      <c r="J410" s="3" t="s">
        <v>10</v>
      </c>
      <c r="K410" s="3" t="s">
        <v>478</v>
      </c>
    </row>
    <row r="411" spans="1:11" ht="33" x14ac:dyDescent="0.25">
      <c r="A411" s="3" t="str">
        <f>VLOOKUP($K411,'[1]Patentes Nacionais_UFV'!$A:$E,1,0)</f>
        <v>BR 10 2022 017284-6</v>
      </c>
      <c r="B411" s="4">
        <f>VLOOKUP($K411,'[1]Patentes Nacionais_UFV'!$A:$E,2,0)</f>
        <v>44802</v>
      </c>
      <c r="C411" s="3" t="str">
        <f>IF(VLOOKUP($K411,'[1]Patentes Nacionais_UFV'!$A:$E,3,0)=0,"",VLOOKUP($K411,'[1]Patentes Nacionais_UFV'!$A:$E,3,0))</f>
        <v/>
      </c>
      <c r="D411" s="3" t="str">
        <f>IF(VLOOKUP($K411,'[1]Patentes Nacionais_UFV'!$A:$E,4,0)=0,"",VLOOKUP($K411,'[1]Patentes Nacionais_UFV'!$A:$E,4,0))</f>
        <v/>
      </c>
      <c r="E411" s="3" t="str">
        <f>VLOOKUP($K411,'[1]Patentes Nacionais_UFV'!$A:$E,5,0)</f>
        <v>requerida</v>
      </c>
      <c r="F411" s="3" t="s">
        <v>488</v>
      </c>
      <c r="G411" s="3" t="s">
        <v>32</v>
      </c>
      <c r="H411" s="3" t="s">
        <v>43</v>
      </c>
      <c r="I411" s="3" t="s">
        <v>44</v>
      </c>
      <c r="J411" s="3" t="s">
        <v>10</v>
      </c>
      <c r="K411" s="3" t="s">
        <v>478</v>
      </c>
    </row>
    <row r="412" spans="1:11" x14ac:dyDescent="0.25">
      <c r="A412" s="3" t="str">
        <f>VLOOKUP($K412,'[1]Patentes Nacionais_UFV'!$A:$E,1,0)</f>
        <v>BR 10 2022 017536-5</v>
      </c>
      <c r="B412" s="4">
        <f>VLOOKUP($K412,'[1]Patentes Nacionais_UFV'!$A:$E,2,0)</f>
        <v>44804</v>
      </c>
      <c r="C412" s="3" t="str">
        <f>IF(VLOOKUP($K412,'[1]Patentes Nacionais_UFV'!$A:$E,3,0)=0,"",VLOOKUP($K412,'[1]Patentes Nacionais_UFV'!$A:$E,3,0))</f>
        <v/>
      </c>
      <c r="D412" s="3" t="str">
        <f>IF(VLOOKUP($K412,'[1]Patentes Nacionais_UFV'!$A:$E,4,0)=0,"",VLOOKUP($K412,'[1]Patentes Nacionais_UFV'!$A:$E,4,0))</f>
        <v/>
      </c>
      <c r="E412" s="3" t="str">
        <f>VLOOKUP($K412,'[1]Patentes Nacionais_UFV'!$A:$E,5,0)</f>
        <v>requerida</v>
      </c>
      <c r="F412" s="3" t="s">
        <v>376</v>
      </c>
      <c r="H412" s="3" t="s">
        <v>149</v>
      </c>
      <c r="I412" s="3" t="s">
        <v>150</v>
      </c>
      <c r="J412" s="3" t="s">
        <v>151</v>
      </c>
      <c r="K412" s="3" t="s">
        <v>377</v>
      </c>
    </row>
    <row r="413" spans="1:11" ht="33" x14ac:dyDescent="0.25">
      <c r="A413" s="3" t="str">
        <f>VLOOKUP($K413,'[1]Patentes Nacionais_UFV'!$A:$E,1,0)</f>
        <v>BR 10 2022 017536-5</v>
      </c>
      <c r="B413" s="4">
        <f>VLOOKUP($K413,'[1]Patentes Nacionais_UFV'!$A:$E,2,0)</f>
        <v>44804</v>
      </c>
      <c r="C413" s="3" t="str">
        <f>IF(VLOOKUP($K413,'[1]Patentes Nacionais_UFV'!$A:$E,3,0)=0,"",VLOOKUP($K413,'[1]Patentes Nacionais_UFV'!$A:$E,3,0))</f>
        <v/>
      </c>
      <c r="D413" s="3" t="str">
        <f>IF(VLOOKUP($K413,'[1]Patentes Nacionais_UFV'!$A:$E,4,0)=0,"",VLOOKUP($K413,'[1]Patentes Nacionais_UFV'!$A:$E,4,0))</f>
        <v/>
      </c>
      <c r="E413" s="3" t="str">
        <f>VLOOKUP($K413,'[1]Patentes Nacionais_UFV'!$A:$E,5,0)</f>
        <v>requerida</v>
      </c>
      <c r="F413" s="3" t="s">
        <v>466</v>
      </c>
      <c r="G413" s="3" t="s">
        <v>7</v>
      </c>
      <c r="H413" s="3" t="s">
        <v>104</v>
      </c>
      <c r="I413" s="3" t="s">
        <v>105</v>
      </c>
      <c r="J413" s="3" t="s">
        <v>10</v>
      </c>
      <c r="K413" s="3" t="s">
        <v>377</v>
      </c>
    </row>
    <row r="414" spans="1:11" ht="33" x14ac:dyDescent="0.25">
      <c r="A414" s="3" t="str">
        <f>VLOOKUP($K414,'[1]Patentes Nacionais_UFV'!$A:$E,1,0)</f>
        <v>BR 10 2022 017536-5</v>
      </c>
      <c r="B414" s="4">
        <f>VLOOKUP($K414,'[1]Patentes Nacionais_UFV'!$A:$E,2,0)</f>
        <v>44804</v>
      </c>
      <c r="C414" s="3" t="str">
        <f>IF(VLOOKUP($K414,'[1]Patentes Nacionais_UFV'!$A:$E,3,0)=0,"",VLOOKUP($K414,'[1]Patentes Nacionais_UFV'!$A:$E,3,0))</f>
        <v/>
      </c>
      <c r="D414" s="3" t="str">
        <f>IF(VLOOKUP($K414,'[1]Patentes Nacionais_UFV'!$A:$E,4,0)=0,"",VLOOKUP($K414,'[1]Patentes Nacionais_UFV'!$A:$E,4,0))</f>
        <v/>
      </c>
      <c r="E414" s="3" t="str">
        <f>VLOOKUP($K414,'[1]Patentes Nacionais_UFV'!$A:$E,5,0)</f>
        <v>requerida</v>
      </c>
      <c r="F414" s="3" t="s">
        <v>512</v>
      </c>
      <c r="G414" s="3" t="s">
        <v>7</v>
      </c>
      <c r="H414" s="3" t="s">
        <v>286</v>
      </c>
      <c r="I414" s="3" t="s">
        <v>287</v>
      </c>
      <c r="J414" s="3" t="s">
        <v>10</v>
      </c>
      <c r="K414" s="3" t="s">
        <v>377</v>
      </c>
    </row>
    <row r="415" spans="1:11" ht="33" x14ac:dyDescent="0.25">
      <c r="A415" s="3" t="str">
        <f>VLOOKUP($K415,'[1]Patentes Nacionais_UFV'!$A:$E,1,0)</f>
        <v>BR 10 2022 017760-0</v>
      </c>
      <c r="B415" s="4">
        <f>VLOOKUP($K415,'[1]Patentes Nacionais_UFV'!$A:$E,2,0)</f>
        <v>44809</v>
      </c>
      <c r="C415" s="3" t="str">
        <f>IF(VLOOKUP($K415,'[1]Patentes Nacionais_UFV'!$A:$E,3,0)=0,"",VLOOKUP($K415,'[1]Patentes Nacionais_UFV'!$A:$E,3,0))</f>
        <v/>
      </c>
      <c r="D415" s="3" t="str">
        <f>IF(VLOOKUP($K415,'[1]Patentes Nacionais_UFV'!$A:$E,4,0)=0,"",VLOOKUP($K415,'[1]Patentes Nacionais_UFV'!$A:$E,4,0))</f>
        <v/>
      </c>
      <c r="E415" s="3" t="str">
        <f>VLOOKUP($K415,'[1]Patentes Nacionais_UFV'!$A:$E,5,0)</f>
        <v>requerida</v>
      </c>
      <c r="F415" s="3" t="s">
        <v>296</v>
      </c>
      <c r="G415" s="3" t="s">
        <v>7</v>
      </c>
      <c r="H415" s="3" t="s">
        <v>136</v>
      </c>
      <c r="I415" s="3" t="s">
        <v>137</v>
      </c>
      <c r="J415" s="3" t="s">
        <v>10</v>
      </c>
      <c r="K415" s="3" t="s">
        <v>297</v>
      </c>
    </row>
    <row r="416" spans="1:11" ht="33" x14ac:dyDescent="0.25">
      <c r="A416" s="3" t="str">
        <f>VLOOKUP($K416,'[1]Patentes Nacionais_UFV'!$A:$E,1,0)</f>
        <v>BR 10 2022 018810-6</v>
      </c>
      <c r="B416" s="4">
        <f>VLOOKUP($K416,'[1]Patentes Nacionais_UFV'!$A:$E,2,0)</f>
        <v>44824</v>
      </c>
      <c r="C416" s="3" t="str">
        <f>IF(VLOOKUP($K416,'[1]Patentes Nacionais_UFV'!$A:$E,3,0)=0,"",VLOOKUP($K416,'[1]Patentes Nacionais_UFV'!$A:$E,3,0))</f>
        <v/>
      </c>
      <c r="D416" s="3" t="str">
        <f>IF(VLOOKUP($K416,'[1]Patentes Nacionais_UFV'!$A:$E,4,0)=0,"",VLOOKUP($K416,'[1]Patentes Nacionais_UFV'!$A:$E,4,0))</f>
        <v/>
      </c>
      <c r="E416" s="3" t="str">
        <f>VLOOKUP($K416,'[1]Patentes Nacionais_UFV'!$A:$E,5,0)</f>
        <v>requerida</v>
      </c>
      <c r="F416" s="3" t="s">
        <v>235</v>
      </c>
      <c r="G416" s="3" t="s">
        <v>24</v>
      </c>
      <c r="H416" s="3" t="s">
        <v>51</v>
      </c>
      <c r="I416" s="3" t="s">
        <v>52</v>
      </c>
      <c r="J416" s="3" t="s">
        <v>10</v>
      </c>
      <c r="K416" s="3" t="s">
        <v>243</v>
      </c>
    </row>
    <row r="417" spans="1:11" ht="33" x14ac:dyDescent="0.25">
      <c r="A417" s="3" t="str">
        <f>VLOOKUP($K417,'[1]Patentes Nacionais_UFV'!$A:$E,1,0)</f>
        <v>BR 10 2022 018997-8</v>
      </c>
      <c r="B417" s="4">
        <f>VLOOKUP($K417,'[1]Patentes Nacionais_UFV'!$A:$E,2,0)</f>
        <v>44826</v>
      </c>
      <c r="C417" s="3" t="str">
        <f>IF(VLOOKUP($K417,'[1]Patentes Nacionais_UFV'!$A:$E,3,0)=0,"",VLOOKUP($K417,'[1]Patentes Nacionais_UFV'!$A:$E,3,0))</f>
        <v/>
      </c>
      <c r="D417" s="3" t="str">
        <f>IF(VLOOKUP($K417,'[1]Patentes Nacionais_UFV'!$A:$E,4,0)=0,"",VLOOKUP($K417,'[1]Patentes Nacionais_UFV'!$A:$E,4,0))</f>
        <v/>
      </c>
      <c r="E417" s="3" t="str">
        <f>VLOOKUP($K417,'[1]Patentes Nacionais_UFV'!$A:$E,5,0)</f>
        <v>requerida</v>
      </c>
      <c r="F417" s="3" t="s">
        <v>172</v>
      </c>
      <c r="G417" s="3" t="s">
        <v>7</v>
      </c>
      <c r="H417" s="3" t="s">
        <v>136</v>
      </c>
      <c r="I417" s="3" t="s">
        <v>137</v>
      </c>
      <c r="J417" s="3" t="s">
        <v>10</v>
      </c>
      <c r="K417" s="3" t="s">
        <v>174</v>
      </c>
    </row>
    <row r="418" spans="1:11" ht="33" x14ac:dyDescent="0.25">
      <c r="A418" s="3" t="str">
        <f>VLOOKUP($K418,'[1]Patentes Nacionais_UFV'!$A:$E,1,0)</f>
        <v>BR 10 2022 018997-8</v>
      </c>
      <c r="B418" s="4">
        <f>VLOOKUP($K418,'[1]Patentes Nacionais_UFV'!$A:$E,2,0)</f>
        <v>44826</v>
      </c>
      <c r="C418" s="3" t="str">
        <f>IF(VLOOKUP($K418,'[1]Patentes Nacionais_UFV'!$A:$E,3,0)=0,"",VLOOKUP($K418,'[1]Patentes Nacionais_UFV'!$A:$E,3,0))</f>
        <v/>
      </c>
      <c r="D418" s="3" t="str">
        <f>IF(VLOOKUP($K418,'[1]Patentes Nacionais_UFV'!$A:$E,4,0)=0,"",VLOOKUP($K418,'[1]Patentes Nacionais_UFV'!$A:$E,4,0))</f>
        <v/>
      </c>
      <c r="E418" s="3" t="str">
        <f>VLOOKUP($K418,'[1]Patentes Nacionais_UFV'!$A:$E,5,0)</f>
        <v>requerida</v>
      </c>
      <c r="F418" s="3" t="s">
        <v>338</v>
      </c>
      <c r="G418" s="3" t="s">
        <v>7</v>
      </c>
      <c r="H418" s="3" t="s">
        <v>127</v>
      </c>
      <c r="I418" s="3" t="s">
        <v>128</v>
      </c>
      <c r="J418" s="3" t="s">
        <v>10</v>
      </c>
      <c r="K418" s="3" t="s">
        <v>174</v>
      </c>
    </row>
    <row r="419" spans="1:11" ht="33" x14ac:dyDescent="0.25">
      <c r="A419" s="3" t="str">
        <f>VLOOKUP($K419,'[1]Patentes Nacionais_UFV'!$A:$E,1,0)</f>
        <v>BR 10 2022 018997-8</v>
      </c>
      <c r="B419" s="4">
        <f>VLOOKUP($K419,'[1]Patentes Nacionais_UFV'!$A:$E,2,0)</f>
        <v>44826</v>
      </c>
      <c r="C419" s="3" t="str">
        <f>IF(VLOOKUP($K419,'[1]Patentes Nacionais_UFV'!$A:$E,3,0)=0,"",VLOOKUP($K419,'[1]Patentes Nacionais_UFV'!$A:$E,3,0))</f>
        <v/>
      </c>
      <c r="D419" s="3" t="str">
        <f>IF(VLOOKUP($K419,'[1]Patentes Nacionais_UFV'!$A:$E,4,0)=0,"",VLOOKUP($K419,'[1]Patentes Nacionais_UFV'!$A:$E,4,0))</f>
        <v/>
      </c>
      <c r="E419" s="3" t="str">
        <f>VLOOKUP($K419,'[1]Patentes Nacionais_UFV'!$A:$E,5,0)</f>
        <v>requerida</v>
      </c>
      <c r="F419" s="3" t="s">
        <v>406</v>
      </c>
      <c r="G419" s="3" t="s">
        <v>7</v>
      </c>
      <c r="H419" s="3" t="s">
        <v>92</v>
      </c>
      <c r="I419" s="3" t="s">
        <v>93</v>
      </c>
      <c r="J419" s="3" t="s">
        <v>10</v>
      </c>
      <c r="K419" s="3" t="s">
        <v>174</v>
      </c>
    </row>
    <row r="420" spans="1:11" ht="33" x14ac:dyDescent="0.25">
      <c r="A420" s="3" t="str">
        <f>VLOOKUP($K420,'[1]Patentes Nacionais_UFV'!$A:$E,1,0)</f>
        <v>BR 10 2022 018997-8</v>
      </c>
      <c r="B420" s="4">
        <f>VLOOKUP($K420,'[1]Patentes Nacionais_UFV'!$A:$E,2,0)</f>
        <v>44826</v>
      </c>
      <c r="C420" s="3" t="str">
        <f>IF(VLOOKUP($K420,'[1]Patentes Nacionais_UFV'!$A:$E,3,0)=0,"",VLOOKUP($K420,'[1]Patentes Nacionais_UFV'!$A:$E,3,0))</f>
        <v/>
      </c>
      <c r="D420" s="3" t="str">
        <f>IF(VLOOKUP($K420,'[1]Patentes Nacionais_UFV'!$A:$E,4,0)=0,"",VLOOKUP($K420,'[1]Patentes Nacionais_UFV'!$A:$E,4,0))</f>
        <v/>
      </c>
      <c r="E420" s="3" t="str">
        <f>VLOOKUP($K420,'[1]Patentes Nacionais_UFV'!$A:$E,5,0)</f>
        <v>requerida</v>
      </c>
      <c r="F420" s="3" t="s">
        <v>421</v>
      </c>
      <c r="G420" s="3" t="s">
        <v>7</v>
      </c>
      <c r="H420" s="3" t="s">
        <v>136</v>
      </c>
      <c r="I420" s="3" t="s">
        <v>137</v>
      </c>
      <c r="J420" s="3" t="s">
        <v>10</v>
      </c>
      <c r="K420" s="3" t="s">
        <v>174</v>
      </c>
    </row>
    <row r="421" spans="1:11" ht="33" x14ac:dyDescent="0.25">
      <c r="A421" s="3" t="str">
        <f>VLOOKUP($K421,'[1]Patentes Nacionais_UFV'!$A:$E,1,0)</f>
        <v>BR 10 2022 018997-8</v>
      </c>
      <c r="B421" s="4">
        <f>VLOOKUP($K421,'[1]Patentes Nacionais_UFV'!$A:$E,2,0)</f>
        <v>44826</v>
      </c>
      <c r="C421" s="3" t="str">
        <f>IF(VLOOKUP($K421,'[1]Patentes Nacionais_UFV'!$A:$E,3,0)=0,"",VLOOKUP($K421,'[1]Patentes Nacionais_UFV'!$A:$E,3,0))</f>
        <v/>
      </c>
      <c r="D421" s="3" t="str">
        <f>IF(VLOOKUP($K421,'[1]Patentes Nacionais_UFV'!$A:$E,4,0)=0,"",VLOOKUP($K421,'[1]Patentes Nacionais_UFV'!$A:$E,4,0))</f>
        <v/>
      </c>
      <c r="E421" s="3" t="str">
        <f>VLOOKUP($K421,'[1]Patentes Nacionais_UFV'!$A:$E,5,0)</f>
        <v>requerida</v>
      </c>
      <c r="F421" s="3" t="s">
        <v>488</v>
      </c>
      <c r="G421" s="3" t="s">
        <v>32</v>
      </c>
      <c r="H421" s="3" t="s">
        <v>43</v>
      </c>
      <c r="I421" s="3" t="s">
        <v>44</v>
      </c>
      <c r="J421" s="3" t="s">
        <v>10</v>
      </c>
      <c r="K421" s="3" t="s">
        <v>174</v>
      </c>
    </row>
    <row r="422" spans="1:11" ht="33" x14ac:dyDescent="0.25">
      <c r="A422" s="3" t="str">
        <f>VLOOKUP($K422,'[1]Patentes Nacionais_UFV'!$A:$E,1,0)</f>
        <v>BR102022020545-0</v>
      </c>
      <c r="B422" s="4">
        <f>VLOOKUP($K422,'[1]Patentes Nacionais_UFV'!$A:$E,2,0)</f>
        <v>44844</v>
      </c>
      <c r="C422" s="3" t="str">
        <f>IF(VLOOKUP($K422,'[1]Patentes Nacionais_UFV'!$A:$E,3,0)=0,"",VLOOKUP($K422,'[1]Patentes Nacionais_UFV'!$A:$E,3,0))</f>
        <v/>
      </c>
      <c r="D422" s="3" t="str">
        <f>IF(VLOOKUP($K422,'[1]Patentes Nacionais_UFV'!$A:$E,4,0)=0,"",VLOOKUP($K422,'[1]Patentes Nacionais_UFV'!$A:$E,4,0))</f>
        <v/>
      </c>
      <c r="E422" s="3" t="str">
        <f>VLOOKUP($K422,'[1]Patentes Nacionais_UFV'!$A:$E,5,0)</f>
        <v>requerida</v>
      </c>
      <c r="F422" s="3" t="s">
        <v>250</v>
      </c>
      <c r="G422" s="3" t="s">
        <v>7</v>
      </c>
      <c r="H422" s="3" t="s">
        <v>92</v>
      </c>
      <c r="I422" s="3" t="s">
        <v>93</v>
      </c>
      <c r="J422" s="3" t="s">
        <v>10</v>
      </c>
      <c r="K422" s="3" t="s">
        <v>320</v>
      </c>
    </row>
    <row r="423" spans="1:11" ht="33" x14ac:dyDescent="0.25">
      <c r="A423" s="3" t="str">
        <f>VLOOKUP($K423,'[1]Patentes Nacionais_UFV'!$A:$E,1,0)</f>
        <v>BR102022020545-0</v>
      </c>
      <c r="B423" s="4">
        <f>VLOOKUP($K423,'[1]Patentes Nacionais_UFV'!$A:$E,2,0)</f>
        <v>44844</v>
      </c>
      <c r="C423" s="3" t="str">
        <f>IF(VLOOKUP($K423,'[1]Patentes Nacionais_UFV'!$A:$E,3,0)=0,"",VLOOKUP($K423,'[1]Patentes Nacionais_UFV'!$A:$E,3,0))</f>
        <v/>
      </c>
      <c r="D423" s="3" t="str">
        <f>IF(VLOOKUP($K423,'[1]Patentes Nacionais_UFV'!$A:$E,4,0)=0,"",VLOOKUP($K423,'[1]Patentes Nacionais_UFV'!$A:$E,4,0))</f>
        <v/>
      </c>
      <c r="E423" s="3" t="str">
        <f>VLOOKUP($K423,'[1]Patentes Nacionais_UFV'!$A:$E,5,0)</f>
        <v>requerida</v>
      </c>
      <c r="F423" s="3" t="s">
        <v>315</v>
      </c>
      <c r="G423" s="3" t="s">
        <v>7</v>
      </c>
      <c r="H423" s="3" t="s">
        <v>92</v>
      </c>
      <c r="I423" s="3" t="s">
        <v>93</v>
      </c>
      <c r="J423" s="3" t="s">
        <v>10</v>
      </c>
      <c r="K423" s="3" t="s">
        <v>320</v>
      </c>
    </row>
    <row r="424" spans="1:11" ht="33" x14ac:dyDescent="0.25">
      <c r="A424" s="3" t="str">
        <f>VLOOKUP($K424,'[1]Patentes Nacionais_UFV'!$A:$E,1,0)</f>
        <v>BR 10 2022 022964-3</v>
      </c>
      <c r="B424" s="4">
        <f>VLOOKUP($K424,'[1]Patentes Nacionais_UFV'!$A:$E,2,0)</f>
        <v>44875</v>
      </c>
      <c r="C424" s="3" t="str">
        <f>IF(VLOOKUP($K424,'[1]Patentes Nacionais_UFV'!$A:$E,3,0)=0,"",VLOOKUP($K424,'[1]Patentes Nacionais_UFV'!$A:$E,3,0))</f>
        <v/>
      </c>
      <c r="D424" s="3" t="str">
        <f>IF(VLOOKUP($K424,'[1]Patentes Nacionais_UFV'!$A:$E,4,0)=0,"",VLOOKUP($K424,'[1]Patentes Nacionais_UFV'!$A:$E,4,0))</f>
        <v/>
      </c>
      <c r="E424" s="3" t="str">
        <f>VLOOKUP($K424,'[1]Patentes Nacionais_UFV'!$A:$E,5,0)</f>
        <v>extinta</v>
      </c>
      <c r="F424" s="3" t="s">
        <v>360</v>
      </c>
      <c r="G424" s="3" t="s">
        <v>24</v>
      </c>
      <c r="H424" s="3" t="s">
        <v>51</v>
      </c>
      <c r="I424" s="3" t="s">
        <v>52</v>
      </c>
      <c r="J424" s="3" t="s">
        <v>10</v>
      </c>
      <c r="K424" s="3" t="s">
        <v>361</v>
      </c>
    </row>
    <row r="425" spans="1:11" ht="33" x14ac:dyDescent="0.25">
      <c r="A425" s="3" t="str">
        <f>VLOOKUP($K425,'[1]Patentes Nacionais_UFV'!$A:$E,1,0)</f>
        <v>BR 10 2022 024976-8</v>
      </c>
      <c r="B425" s="4">
        <f>VLOOKUP($K425,'[1]Patentes Nacionais_UFV'!$A:$E,2,0)</f>
        <v>44902</v>
      </c>
      <c r="C425" s="3" t="str">
        <f>IF(VLOOKUP($K425,'[1]Patentes Nacionais_UFV'!$A:$E,3,0)=0,"",VLOOKUP($K425,'[1]Patentes Nacionais_UFV'!$A:$E,3,0))</f>
        <v/>
      </c>
      <c r="D425" s="3" t="str">
        <f>IF(VLOOKUP($K425,'[1]Patentes Nacionais_UFV'!$A:$E,4,0)=0,"",VLOOKUP($K425,'[1]Patentes Nacionais_UFV'!$A:$E,4,0))</f>
        <v/>
      </c>
      <c r="E425" s="3" t="str">
        <f>VLOOKUP($K425,'[1]Patentes Nacionais_UFV'!$A:$E,5,0)</f>
        <v>requerida</v>
      </c>
      <c r="F425" s="3" t="s">
        <v>488</v>
      </c>
      <c r="G425" s="3" t="s">
        <v>32</v>
      </c>
      <c r="H425" s="3" t="s">
        <v>43</v>
      </c>
      <c r="I425" s="3" t="s">
        <v>44</v>
      </c>
      <c r="J425" s="3" t="s">
        <v>10</v>
      </c>
      <c r="K425" s="3" t="s">
        <v>492</v>
      </c>
    </row>
    <row r="426" spans="1:11" ht="33" x14ac:dyDescent="0.25">
      <c r="A426" s="3" t="str">
        <f>VLOOKUP($K426,'[1]Patentes Nacionais_UFV'!$A:$E,1,0)</f>
        <v>BR 10 2022 025299-8</v>
      </c>
      <c r="B426" s="4">
        <f>VLOOKUP($K426,'[1]Patentes Nacionais_UFV'!$A:$E,2,0)</f>
        <v>44907</v>
      </c>
      <c r="C426" s="3" t="str">
        <f>IF(VLOOKUP($K426,'[1]Patentes Nacionais_UFV'!$A:$E,3,0)=0,"",VLOOKUP($K426,'[1]Patentes Nacionais_UFV'!$A:$E,3,0))</f>
        <v/>
      </c>
      <c r="D426" s="3" t="str">
        <f>IF(VLOOKUP($K426,'[1]Patentes Nacionais_UFV'!$A:$E,4,0)=0,"",VLOOKUP($K426,'[1]Patentes Nacionais_UFV'!$A:$E,4,0))</f>
        <v/>
      </c>
      <c r="E426" s="3" t="str">
        <f>VLOOKUP($K426,'[1]Patentes Nacionais_UFV'!$A:$E,5,0)</f>
        <v>requerida</v>
      </c>
      <c r="F426" s="3" t="s">
        <v>205</v>
      </c>
      <c r="G426" s="3" t="s">
        <v>32</v>
      </c>
      <c r="H426" s="3" t="s">
        <v>43</v>
      </c>
      <c r="I426" s="3" t="s">
        <v>44</v>
      </c>
      <c r="J426" s="3" t="s">
        <v>10</v>
      </c>
      <c r="K426" s="3" t="s">
        <v>213</v>
      </c>
    </row>
    <row r="427" spans="1:11" ht="33" x14ac:dyDescent="0.25">
      <c r="A427" s="3" t="str">
        <f>VLOOKUP($K427,'[1]Patentes Nacionais_UFV'!$A:$E,1,0)</f>
        <v>BR 10 2022 025299-8</v>
      </c>
      <c r="B427" s="4">
        <f>VLOOKUP($K427,'[1]Patentes Nacionais_UFV'!$A:$E,2,0)</f>
        <v>44907</v>
      </c>
      <c r="C427" s="3" t="str">
        <f>IF(VLOOKUP($K427,'[1]Patentes Nacionais_UFV'!$A:$E,3,0)=0,"",VLOOKUP($K427,'[1]Patentes Nacionais_UFV'!$A:$E,3,0))</f>
        <v/>
      </c>
      <c r="D427" s="3" t="str">
        <f>IF(VLOOKUP($K427,'[1]Patentes Nacionais_UFV'!$A:$E,4,0)=0,"",VLOOKUP($K427,'[1]Patentes Nacionais_UFV'!$A:$E,4,0))</f>
        <v/>
      </c>
      <c r="E427" s="3" t="str">
        <f>VLOOKUP($K427,'[1]Patentes Nacionais_UFV'!$A:$E,5,0)</f>
        <v>requerida</v>
      </c>
      <c r="F427" s="3" t="s">
        <v>216</v>
      </c>
      <c r="G427" s="3" t="s">
        <v>7</v>
      </c>
      <c r="H427" s="3" t="s">
        <v>104</v>
      </c>
      <c r="I427" s="3" t="s">
        <v>105</v>
      </c>
      <c r="J427" s="3" t="s">
        <v>10</v>
      </c>
      <c r="K427" s="3" t="s">
        <v>213</v>
      </c>
    </row>
    <row r="428" spans="1:11" ht="33" x14ac:dyDescent="0.25">
      <c r="A428" s="3" t="str">
        <f>VLOOKUP($K428,'[1]Patentes Nacionais_UFV'!$A:$E,1,0)</f>
        <v>BR 10 2022 025625-0</v>
      </c>
      <c r="B428" s="4">
        <f>VLOOKUP($K428,'[1]Patentes Nacionais_UFV'!$A:$E,2,0)</f>
        <v>44910</v>
      </c>
      <c r="C428" s="3" t="str">
        <f>IF(VLOOKUP($K428,'[1]Patentes Nacionais_UFV'!$A:$E,3,0)=0,"",VLOOKUP($K428,'[1]Patentes Nacionais_UFV'!$A:$E,3,0))</f>
        <v/>
      </c>
      <c r="D428" s="3" t="str">
        <f>IF(VLOOKUP($K428,'[1]Patentes Nacionais_UFV'!$A:$E,4,0)=0,"",VLOOKUP($K428,'[1]Patentes Nacionais_UFV'!$A:$E,4,0))</f>
        <v/>
      </c>
      <c r="E428" s="3" t="str">
        <f>VLOOKUP($K428,'[1]Patentes Nacionais_UFV'!$A:$E,5,0)</f>
        <v>requerida</v>
      </c>
      <c r="F428" s="3" t="s">
        <v>202</v>
      </c>
      <c r="G428" s="3" t="s">
        <v>7</v>
      </c>
      <c r="H428" s="3" t="s">
        <v>92</v>
      </c>
      <c r="I428" s="3" t="s">
        <v>93</v>
      </c>
      <c r="J428" s="3" t="s">
        <v>10</v>
      </c>
      <c r="K428" s="3" t="s">
        <v>204</v>
      </c>
    </row>
    <row r="429" spans="1:11" ht="33" x14ac:dyDescent="0.25">
      <c r="A429" s="3" t="str">
        <f>VLOOKUP($K429,'[1]Patentes Nacionais_UFV'!$A:$E,1,0)</f>
        <v>BR 10 2022 025625-0</v>
      </c>
      <c r="B429" s="4">
        <f>VLOOKUP($K429,'[1]Patentes Nacionais_UFV'!$A:$E,2,0)</f>
        <v>44910</v>
      </c>
      <c r="C429" s="3" t="str">
        <f>IF(VLOOKUP($K429,'[1]Patentes Nacionais_UFV'!$A:$E,3,0)=0,"",VLOOKUP($K429,'[1]Patentes Nacionais_UFV'!$A:$E,3,0))</f>
        <v/>
      </c>
      <c r="D429" s="3" t="str">
        <f>IF(VLOOKUP($K429,'[1]Patentes Nacionais_UFV'!$A:$E,4,0)=0,"",VLOOKUP($K429,'[1]Patentes Nacionais_UFV'!$A:$E,4,0))</f>
        <v/>
      </c>
      <c r="E429" s="3" t="str">
        <f>VLOOKUP($K429,'[1]Patentes Nacionais_UFV'!$A:$E,5,0)</f>
        <v>requerida</v>
      </c>
      <c r="F429" s="3" t="s">
        <v>464</v>
      </c>
      <c r="G429" s="3" t="s">
        <v>7</v>
      </c>
      <c r="H429" s="3" t="s">
        <v>92</v>
      </c>
      <c r="I429" s="3" t="s">
        <v>93</v>
      </c>
      <c r="J429" s="3" t="s">
        <v>10</v>
      </c>
      <c r="K429" s="3" t="s">
        <v>204</v>
      </c>
    </row>
    <row r="430" spans="1:11" ht="33" x14ac:dyDescent="0.25">
      <c r="A430" s="3" t="str">
        <f>VLOOKUP($K430,'[1]Patentes Nacionais_UFV'!$A:$E,1,0)</f>
        <v>BR 10 2022 026890-8</v>
      </c>
      <c r="B430" s="4">
        <f>VLOOKUP($K430,'[1]Patentes Nacionais_UFV'!$A:$E,2,0)</f>
        <v>44923</v>
      </c>
      <c r="C430" s="3" t="str">
        <f>IF(VLOOKUP($K430,'[1]Patentes Nacionais_UFV'!$A:$E,3,0)=0,"",VLOOKUP($K430,'[1]Patentes Nacionais_UFV'!$A:$E,3,0))</f>
        <v/>
      </c>
      <c r="D430" s="3" t="str">
        <f>IF(VLOOKUP($K430,'[1]Patentes Nacionais_UFV'!$A:$E,4,0)=0,"",VLOOKUP($K430,'[1]Patentes Nacionais_UFV'!$A:$E,4,0))</f>
        <v/>
      </c>
      <c r="E430" s="3" t="str">
        <f>VLOOKUP($K430,'[1]Patentes Nacionais_UFV'!$A:$E,5,0)</f>
        <v>requerida</v>
      </c>
      <c r="F430" s="3" t="s">
        <v>450</v>
      </c>
      <c r="G430" s="3" t="s">
        <v>32</v>
      </c>
      <c r="H430" s="3" t="s">
        <v>33</v>
      </c>
      <c r="I430" s="3" t="s">
        <v>34</v>
      </c>
      <c r="J430" s="3" t="s">
        <v>10</v>
      </c>
      <c r="K430" s="3" t="s">
        <v>456</v>
      </c>
    </row>
    <row r="431" spans="1:11" ht="33" x14ac:dyDescent="0.25">
      <c r="A431" s="3" t="str">
        <f>VLOOKUP($K431,'[1]Patentes Nacionais_UFV'!$A:$E,1,0)</f>
        <v>BR 10 2022 026890-8</v>
      </c>
      <c r="B431" s="4">
        <f>VLOOKUP($K431,'[1]Patentes Nacionais_UFV'!$A:$E,2,0)</f>
        <v>44923</v>
      </c>
      <c r="C431" s="3" t="str">
        <f>IF(VLOOKUP($K431,'[1]Patentes Nacionais_UFV'!$A:$E,3,0)=0,"",VLOOKUP($K431,'[1]Patentes Nacionais_UFV'!$A:$E,3,0))</f>
        <v/>
      </c>
      <c r="D431" s="3" t="str">
        <f>IF(VLOOKUP($K431,'[1]Patentes Nacionais_UFV'!$A:$E,4,0)=0,"",VLOOKUP($K431,'[1]Patentes Nacionais_UFV'!$A:$E,4,0))</f>
        <v/>
      </c>
      <c r="E431" s="3" t="str">
        <f>VLOOKUP($K431,'[1]Patentes Nacionais_UFV'!$A:$E,5,0)</f>
        <v>requerida</v>
      </c>
      <c r="F431" s="3" t="s">
        <v>462</v>
      </c>
      <c r="G431" s="3" t="s">
        <v>32</v>
      </c>
      <c r="H431" s="3" t="s">
        <v>33</v>
      </c>
      <c r="I431" s="3" t="s">
        <v>34</v>
      </c>
      <c r="J431" s="3" t="s">
        <v>10</v>
      </c>
      <c r="K431" s="3" t="s">
        <v>456</v>
      </c>
    </row>
    <row r="432" spans="1:11" ht="33" x14ac:dyDescent="0.25">
      <c r="A432" s="3" t="str">
        <f>VLOOKUP($K432,'[1]Patentes Nacionais_UFV'!$A:$E,1,0)</f>
        <v>BR 10 2022 027123-2</v>
      </c>
      <c r="B432" s="4">
        <f>VLOOKUP($K432,'[1]Patentes Nacionais_UFV'!$A:$E,2,0)</f>
        <v>44925</v>
      </c>
      <c r="C432" s="3" t="str">
        <f>IF(VLOOKUP($K432,'[1]Patentes Nacionais_UFV'!$A:$E,3,0)=0,"",VLOOKUP($K432,'[1]Patentes Nacionais_UFV'!$A:$E,3,0))</f>
        <v/>
      </c>
      <c r="D432" s="3" t="str">
        <f>IF(VLOOKUP($K432,'[1]Patentes Nacionais_UFV'!$A:$E,4,0)=0,"",VLOOKUP($K432,'[1]Patentes Nacionais_UFV'!$A:$E,4,0))</f>
        <v/>
      </c>
      <c r="E432" s="3" t="str">
        <f>VLOOKUP($K432,'[1]Patentes Nacionais_UFV'!$A:$E,5,0)</f>
        <v>requerida</v>
      </c>
      <c r="F432" s="3" t="s">
        <v>216</v>
      </c>
      <c r="G432" s="3" t="s">
        <v>7</v>
      </c>
      <c r="H432" s="3" t="s">
        <v>104</v>
      </c>
      <c r="I432" s="3" t="s">
        <v>105</v>
      </c>
      <c r="J432" s="3" t="s">
        <v>10</v>
      </c>
      <c r="K432" s="3" t="s">
        <v>219</v>
      </c>
    </row>
    <row r="433" spans="1:11" ht="33" x14ac:dyDescent="0.25">
      <c r="A433" s="3" t="str">
        <f>VLOOKUP($K433,'[1]Patentes Nacionais_UFV'!$A:$E,1,0)</f>
        <v>BR 10 2023 000221-8</v>
      </c>
      <c r="B433" s="4">
        <f>VLOOKUP($K433,'[1]Patentes Nacionais_UFV'!$A:$E,2,0)</f>
        <v>44931</v>
      </c>
      <c r="C433" s="3" t="str">
        <f>IF(VLOOKUP($K433,'[1]Patentes Nacionais_UFV'!$A:$E,3,0)=0,"",VLOOKUP($K433,'[1]Patentes Nacionais_UFV'!$A:$E,3,0))</f>
        <v/>
      </c>
      <c r="D433" s="3" t="str">
        <f>IF(VLOOKUP($K433,'[1]Patentes Nacionais_UFV'!$A:$E,4,0)=0,"",VLOOKUP($K433,'[1]Patentes Nacionais_UFV'!$A:$E,4,0))</f>
        <v/>
      </c>
      <c r="E433" s="3" t="str">
        <f>VLOOKUP($K433,'[1]Patentes Nacionais_UFV'!$A:$E,5,0)</f>
        <v>requerida</v>
      </c>
      <c r="F433" s="3" t="s">
        <v>205</v>
      </c>
      <c r="G433" s="3" t="s">
        <v>32</v>
      </c>
      <c r="H433" s="3" t="s">
        <v>43</v>
      </c>
      <c r="I433" s="3" t="s">
        <v>44</v>
      </c>
      <c r="J433" s="3" t="s">
        <v>10</v>
      </c>
      <c r="K433" s="3" t="s">
        <v>214</v>
      </c>
    </row>
    <row r="434" spans="1:11" ht="49.5" x14ac:dyDescent="0.25">
      <c r="A434" s="3" t="str">
        <f>VLOOKUP($K434,'[1]Patentes Nacionais_UFV'!$A:$E,1,0)</f>
        <v>BR 10 2023 001259-0</v>
      </c>
      <c r="B434" s="4">
        <f>VLOOKUP($K434,'[1]Patentes Nacionais_UFV'!$A:$E,2,0)</f>
        <v>44950</v>
      </c>
      <c r="C434" s="3" t="str">
        <f>IF(VLOOKUP($K434,'[1]Patentes Nacionais_UFV'!$A:$E,3,0)=0,"",VLOOKUP($K434,'[1]Patentes Nacionais_UFV'!$A:$E,3,0))</f>
        <v/>
      </c>
      <c r="D434" s="3" t="str">
        <f>IF(VLOOKUP($K434,'[1]Patentes Nacionais_UFV'!$A:$E,4,0)=0,"",VLOOKUP($K434,'[1]Patentes Nacionais_UFV'!$A:$E,4,0))</f>
        <v/>
      </c>
      <c r="E434" s="3" t="str">
        <f>VLOOKUP($K434,'[1]Patentes Nacionais_UFV'!$A:$E,5,0)</f>
        <v>requerida</v>
      </c>
      <c r="F434" s="3" t="s">
        <v>148</v>
      </c>
      <c r="H434" s="3" t="s">
        <v>149</v>
      </c>
      <c r="I434" s="3" t="s">
        <v>150</v>
      </c>
      <c r="J434" s="3" t="s">
        <v>151</v>
      </c>
      <c r="K434" s="3" t="s">
        <v>152</v>
      </c>
    </row>
    <row r="435" spans="1:11" ht="33" x14ac:dyDescent="0.25">
      <c r="A435" s="3" t="str">
        <f>VLOOKUP($K435,'[1]Patentes Nacionais_UFV'!$A:$E,1,0)</f>
        <v>BR 10 2023 001528-0</v>
      </c>
      <c r="B435" s="4">
        <f>VLOOKUP($K435,'[1]Patentes Nacionais_UFV'!$A:$E,2,0)</f>
        <v>44952</v>
      </c>
      <c r="C435" s="3" t="str">
        <f>IF(VLOOKUP($K435,'[1]Patentes Nacionais_UFV'!$A:$E,3,0)=0,"",VLOOKUP($K435,'[1]Patentes Nacionais_UFV'!$A:$E,3,0))</f>
        <v/>
      </c>
      <c r="D435" s="3" t="str">
        <f>IF(VLOOKUP($K435,'[1]Patentes Nacionais_UFV'!$A:$E,4,0)=0,"",VLOOKUP($K435,'[1]Patentes Nacionais_UFV'!$A:$E,4,0))</f>
        <v/>
      </c>
      <c r="E435" s="3" t="str">
        <f>VLOOKUP($K435,'[1]Patentes Nacionais_UFV'!$A:$E,5,0)</f>
        <v>requerida</v>
      </c>
      <c r="F435" s="3" t="s">
        <v>155</v>
      </c>
      <c r="G435" s="3" t="s">
        <v>32</v>
      </c>
      <c r="H435" s="3" t="s">
        <v>64</v>
      </c>
      <c r="I435" s="3" t="s">
        <v>65</v>
      </c>
      <c r="J435" s="3" t="s">
        <v>10</v>
      </c>
      <c r="K435" s="3" t="s">
        <v>156</v>
      </c>
    </row>
    <row r="436" spans="1:11" x14ac:dyDescent="0.25">
      <c r="A436" s="3" t="str">
        <f>VLOOKUP($K436,'[1]Patentes Nacionais_UFV'!$A:$E,1,0)</f>
        <v>BR 10 2023 001473-9</v>
      </c>
      <c r="B436" s="4">
        <f>VLOOKUP($K436,'[1]Patentes Nacionais_UFV'!$A:$E,2,0)</f>
        <v>44952</v>
      </c>
      <c r="C436" s="3" t="str">
        <f>IF(VLOOKUP($K436,'[1]Patentes Nacionais_UFV'!$A:$E,3,0)=0,"",VLOOKUP($K436,'[1]Patentes Nacionais_UFV'!$A:$E,3,0))</f>
        <v/>
      </c>
      <c r="D436" s="3" t="str">
        <f>IF(VLOOKUP($K436,'[1]Patentes Nacionais_UFV'!$A:$E,4,0)=0,"",VLOOKUP($K436,'[1]Patentes Nacionais_UFV'!$A:$E,4,0))</f>
        <v/>
      </c>
      <c r="E436" s="3" t="str">
        <f>VLOOKUP($K436,'[1]Patentes Nacionais_UFV'!$A:$E,5,0)</f>
        <v>requerida</v>
      </c>
      <c r="F436" s="3" t="s">
        <v>258</v>
      </c>
      <c r="G436" s="3" t="s">
        <v>24</v>
      </c>
      <c r="H436" s="3" t="s">
        <v>177</v>
      </c>
      <c r="I436" s="3" t="s">
        <v>178</v>
      </c>
      <c r="J436" s="3" t="s">
        <v>10</v>
      </c>
      <c r="K436" s="3" t="s">
        <v>259</v>
      </c>
    </row>
    <row r="437" spans="1:11" x14ac:dyDescent="0.25">
      <c r="A437" s="3" t="str">
        <f>VLOOKUP($K437,'[1]Patentes Nacionais_UFV'!$A:$E,1,0)</f>
        <v>BR 10 2023 001473-9</v>
      </c>
      <c r="B437" s="4">
        <f>VLOOKUP($K437,'[1]Patentes Nacionais_UFV'!$A:$E,2,0)</f>
        <v>44952</v>
      </c>
      <c r="C437" s="3" t="str">
        <f>IF(VLOOKUP($K437,'[1]Patentes Nacionais_UFV'!$A:$E,3,0)=0,"",VLOOKUP($K437,'[1]Patentes Nacionais_UFV'!$A:$E,3,0))</f>
        <v/>
      </c>
      <c r="D437" s="3" t="str">
        <f>IF(VLOOKUP($K437,'[1]Patentes Nacionais_UFV'!$A:$E,4,0)=0,"",VLOOKUP($K437,'[1]Patentes Nacionais_UFV'!$A:$E,4,0))</f>
        <v/>
      </c>
      <c r="E437" s="3" t="str">
        <f>VLOOKUP($K437,'[1]Patentes Nacionais_UFV'!$A:$E,5,0)</f>
        <v>requerida</v>
      </c>
      <c r="F437" s="3" t="s">
        <v>278</v>
      </c>
      <c r="G437" s="3" t="s">
        <v>24</v>
      </c>
      <c r="K437" s="3" t="s">
        <v>259</v>
      </c>
    </row>
    <row r="438" spans="1:11" x14ac:dyDescent="0.25">
      <c r="A438" s="3" t="str">
        <f>VLOOKUP($K438,'[1]Patentes Nacionais_UFV'!$A:$E,1,0)</f>
        <v>BR 10 2023 001473-9</v>
      </c>
      <c r="B438" s="4">
        <f>VLOOKUP($K438,'[1]Patentes Nacionais_UFV'!$A:$E,2,0)</f>
        <v>44952</v>
      </c>
      <c r="C438" s="3" t="str">
        <f>IF(VLOOKUP($K438,'[1]Patentes Nacionais_UFV'!$A:$E,3,0)=0,"",VLOOKUP($K438,'[1]Patentes Nacionais_UFV'!$A:$E,3,0))</f>
        <v/>
      </c>
      <c r="D438" s="3" t="str">
        <f>IF(VLOOKUP($K438,'[1]Patentes Nacionais_UFV'!$A:$E,4,0)=0,"",VLOOKUP($K438,'[1]Patentes Nacionais_UFV'!$A:$E,4,0))</f>
        <v/>
      </c>
      <c r="E438" s="3" t="str">
        <f>VLOOKUP($K438,'[1]Patentes Nacionais_UFV'!$A:$E,5,0)</f>
        <v>requerida</v>
      </c>
      <c r="F438" s="3" t="s">
        <v>333</v>
      </c>
      <c r="G438" s="3" t="s">
        <v>24</v>
      </c>
      <c r="H438" s="3" t="s">
        <v>177</v>
      </c>
      <c r="I438" s="3" t="s">
        <v>178</v>
      </c>
      <c r="J438" s="3" t="s">
        <v>10</v>
      </c>
      <c r="K438" s="3" t="s">
        <v>259</v>
      </c>
    </row>
    <row r="439" spans="1:11" ht="33" x14ac:dyDescent="0.25">
      <c r="A439" s="3" t="str">
        <f>VLOOKUP($K439,'[1]Patentes Nacionais_UFV'!$A:$E,1,0)</f>
        <v>BR 10 2023 001446 1</v>
      </c>
      <c r="B439" s="4">
        <f>VLOOKUP($K439,'[1]Patentes Nacionais_UFV'!$A:$E,2,0)</f>
        <v>44952</v>
      </c>
      <c r="C439" s="3" t="str">
        <f>IF(VLOOKUP($K439,'[1]Patentes Nacionais_UFV'!$A:$E,3,0)=0,"",VLOOKUP($K439,'[1]Patentes Nacionais_UFV'!$A:$E,3,0))</f>
        <v/>
      </c>
      <c r="D439" s="3" t="str">
        <f>IF(VLOOKUP($K439,'[1]Patentes Nacionais_UFV'!$A:$E,4,0)=0,"",VLOOKUP($K439,'[1]Patentes Nacionais_UFV'!$A:$E,4,0))</f>
        <v/>
      </c>
      <c r="E439" s="3" t="str">
        <f>VLOOKUP($K439,'[1]Patentes Nacionais_UFV'!$A:$E,5,0)</f>
        <v>arquivada</v>
      </c>
      <c r="F439" s="3" t="s">
        <v>360</v>
      </c>
      <c r="G439" s="3" t="s">
        <v>24</v>
      </c>
      <c r="H439" s="3" t="s">
        <v>51</v>
      </c>
      <c r="I439" s="3" t="s">
        <v>52</v>
      </c>
      <c r="J439" s="3" t="s">
        <v>10</v>
      </c>
      <c r="K439" s="3" t="s">
        <v>363</v>
      </c>
    </row>
    <row r="440" spans="1:11" ht="33" x14ac:dyDescent="0.25">
      <c r="A440" s="3" t="str">
        <f>VLOOKUP($K440,'[1]Patentes Nacionais_UFV'!$A:$E,1,0)</f>
        <v>BR 10 2023 002118-2</v>
      </c>
      <c r="B440" s="4">
        <f>VLOOKUP($K440,'[1]Patentes Nacionais_UFV'!$A:$E,2,0)</f>
        <v>44960</v>
      </c>
      <c r="C440" s="3" t="str">
        <f>IF(VLOOKUP($K440,'[1]Patentes Nacionais_UFV'!$A:$E,3,0)=0,"",VLOOKUP($K440,'[1]Patentes Nacionais_UFV'!$A:$E,3,0))</f>
        <v/>
      </c>
      <c r="D440" s="3" t="str">
        <f>IF(VLOOKUP($K440,'[1]Patentes Nacionais_UFV'!$A:$E,4,0)=0,"",VLOOKUP($K440,'[1]Patentes Nacionais_UFV'!$A:$E,4,0))</f>
        <v/>
      </c>
      <c r="E440" s="3" t="str">
        <f>VLOOKUP($K440,'[1]Patentes Nacionais_UFV'!$A:$E,5,0)</f>
        <v>requerida</v>
      </c>
      <c r="F440" s="3" t="s">
        <v>250</v>
      </c>
      <c r="G440" s="3" t="s">
        <v>7</v>
      </c>
      <c r="H440" s="3" t="s">
        <v>92</v>
      </c>
      <c r="I440" s="3" t="s">
        <v>93</v>
      </c>
      <c r="J440" s="3" t="s">
        <v>10</v>
      </c>
      <c r="K440" s="3" t="s">
        <v>252</v>
      </c>
    </row>
    <row r="441" spans="1:11" ht="33" x14ac:dyDescent="0.25">
      <c r="A441" s="3" t="str">
        <f>VLOOKUP($K441,'[1]Patentes Nacionais_UFV'!$A:$E,1,0)</f>
        <v>BR 10 2023 002118-2</v>
      </c>
      <c r="B441" s="4">
        <f>VLOOKUP($K441,'[1]Patentes Nacionais_UFV'!$A:$E,2,0)</f>
        <v>44960</v>
      </c>
      <c r="C441" s="3" t="str">
        <f>IF(VLOOKUP($K441,'[1]Patentes Nacionais_UFV'!$A:$E,3,0)=0,"",VLOOKUP($K441,'[1]Patentes Nacionais_UFV'!$A:$E,3,0))</f>
        <v/>
      </c>
      <c r="D441" s="3" t="str">
        <f>IF(VLOOKUP($K441,'[1]Patentes Nacionais_UFV'!$A:$E,4,0)=0,"",VLOOKUP($K441,'[1]Patentes Nacionais_UFV'!$A:$E,4,0))</f>
        <v/>
      </c>
      <c r="E441" s="3" t="str">
        <f>VLOOKUP($K441,'[1]Patentes Nacionais_UFV'!$A:$E,5,0)</f>
        <v>requerida</v>
      </c>
      <c r="F441" s="3" t="s">
        <v>402</v>
      </c>
      <c r="G441" s="3" t="s">
        <v>7</v>
      </c>
      <c r="H441" s="3" t="s">
        <v>127</v>
      </c>
      <c r="I441" s="3" t="s">
        <v>128</v>
      </c>
      <c r="J441" s="3" t="s">
        <v>10</v>
      </c>
      <c r="K441" s="3" t="s">
        <v>252</v>
      </c>
    </row>
    <row r="442" spans="1:11" ht="33" x14ac:dyDescent="0.25">
      <c r="A442" s="3" t="str">
        <f>VLOOKUP($K442,'[1]Patentes Nacionais_UFV'!$A:$E,1,0)</f>
        <v>BR 10 2023 002118-2</v>
      </c>
      <c r="B442" s="4">
        <f>VLOOKUP($K442,'[1]Patentes Nacionais_UFV'!$A:$E,2,0)</f>
        <v>44960</v>
      </c>
      <c r="C442" s="3" t="str">
        <f>IF(VLOOKUP($K442,'[1]Patentes Nacionais_UFV'!$A:$E,3,0)=0,"",VLOOKUP($K442,'[1]Patentes Nacionais_UFV'!$A:$E,3,0))</f>
        <v/>
      </c>
      <c r="D442" s="3" t="str">
        <f>IF(VLOOKUP($K442,'[1]Patentes Nacionais_UFV'!$A:$E,4,0)=0,"",VLOOKUP($K442,'[1]Patentes Nacionais_UFV'!$A:$E,4,0))</f>
        <v/>
      </c>
      <c r="E442" s="3" t="str">
        <f>VLOOKUP($K442,'[1]Patentes Nacionais_UFV'!$A:$E,5,0)</f>
        <v>requerida</v>
      </c>
      <c r="F442" s="3" t="s">
        <v>488</v>
      </c>
      <c r="G442" s="3" t="s">
        <v>32</v>
      </c>
      <c r="H442" s="3" t="s">
        <v>43</v>
      </c>
      <c r="I442" s="3" t="s">
        <v>44</v>
      </c>
      <c r="J442" s="3" t="s">
        <v>10</v>
      </c>
      <c r="K442" s="3" t="s">
        <v>252</v>
      </c>
    </row>
    <row r="443" spans="1:11" ht="33" x14ac:dyDescent="0.25">
      <c r="A443" s="3" t="str">
        <f>VLOOKUP($K443,'[1]Patentes Nacionais_UFV'!$A:$E,1,0)</f>
        <v>BR 10 2023 002399-1</v>
      </c>
      <c r="B443" s="4">
        <f>VLOOKUP($K443,'[1]Patentes Nacionais_UFV'!$A:$E,2,0)</f>
        <v>44965</v>
      </c>
      <c r="C443" s="3" t="str">
        <f>IF(VLOOKUP($K443,'[1]Patentes Nacionais_UFV'!$A:$E,3,0)=0,"",VLOOKUP($K443,'[1]Patentes Nacionais_UFV'!$A:$E,3,0))</f>
        <v/>
      </c>
      <c r="D443" s="3" t="str">
        <f>IF(VLOOKUP($K443,'[1]Patentes Nacionais_UFV'!$A:$E,4,0)=0,"",VLOOKUP($K443,'[1]Patentes Nacionais_UFV'!$A:$E,4,0))</f>
        <v/>
      </c>
      <c r="E443" s="3" t="str">
        <f>VLOOKUP($K443,'[1]Patentes Nacionais_UFV'!$A:$E,5,0)</f>
        <v>requerida</v>
      </c>
      <c r="F443" s="3" t="s">
        <v>266</v>
      </c>
      <c r="G443" s="3" t="s">
        <v>7</v>
      </c>
      <c r="H443" s="3" t="s">
        <v>92</v>
      </c>
      <c r="I443" s="3" t="s">
        <v>93</v>
      </c>
      <c r="J443" s="3" t="s">
        <v>10</v>
      </c>
      <c r="K443" s="3" t="s">
        <v>267</v>
      </c>
    </row>
    <row r="444" spans="1:11" ht="33" x14ac:dyDescent="0.25">
      <c r="A444" s="3" t="str">
        <f>VLOOKUP($K444,'[1]Patentes Nacionais_UFV'!$A:$E,1,0)</f>
        <v>BR 10 2023 002399-1</v>
      </c>
      <c r="B444" s="4">
        <f>VLOOKUP($K444,'[1]Patentes Nacionais_UFV'!$A:$E,2,0)</f>
        <v>44965</v>
      </c>
      <c r="C444" s="3" t="str">
        <f>IF(VLOOKUP($K444,'[1]Patentes Nacionais_UFV'!$A:$E,3,0)=0,"",VLOOKUP($K444,'[1]Patentes Nacionais_UFV'!$A:$E,3,0))</f>
        <v/>
      </c>
      <c r="D444" s="3" t="str">
        <f>IF(VLOOKUP($K444,'[1]Patentes Nacionais_UFV'!$A:$E,4,0)=0,"",VLOOKUP($K444,'[1]Patentes Nacionais_UFV'!$A:$E,4,0))</f>
        <v/>
      </c>
      <c r="E444" s="3" t="str">
        <f>VLOOKUP($K444,'[1]Patentes Nacionais_UFV'!$A:$E,5,0)</f>
        <v>requerida</v>
      </c>
      <c r="F444" s="3" t="s">
        <v>398</v>
      </c>
      <c r="G444" s="3" t="s">
        <v>7</v>
      </c>
      <c r="H444" s="3" t="s">
        <v>92</v>
      </c>
      <c r="I444" s="3" t="s">
        <v>93</v>
      </c>
      <c r="J444" s="3" t="s">
        <v>10</v>
      </c>
      <c r="K444" s="3" t="s">
        <v>267</v>
      </c>
    </row>
    <row r="445" spans="1:11" ht="33" x14ac:dyDescent="0.25">
      <c r="A445" s="3" t="str">
        <f>VLOOKUP($K445,'[1]Patentes Nacionais_UFV'!$A:$E,1,0)</f>
        <v>BR 10 2023 002708-3</v>
      </c>
      <c r="B445" s="4">
        <f>VLOOKUP($K445,'[1]Patentes Nacionais_UFV'!$A:$E,2,0)</f>
        <v>44971</v>
      </c>
      <c r="C445" s="3" t="str">
        <f>IF(VLOOKUP($K445,'[1]Patentes Nacionais_UFV'!$A:$E,3,0)=0,"",VLOOKUP($K445,'[1]Patentes Nacionais_UFV'!$A:$E,3,0))</f>
        <v/>
      </c>
      <c r="D445" s="3" t="str">
        <f>IF(VLOOKUP($K445,'[1]Patentes Nacionais_UFV'!$A:$E,4,0)=0,"",VLOOKUP($K445,'[1]Patentes Nacionais_UFV'!$A:$E,4,0))</f>
        <v/>
      </c>
      <c r="E445" s="3" t="str">
        <f>VLOOKUP($K445,'[1]Patentes Nacionais_UFV'!$A:$E,5,0)</f>
        <v>requerida</v>
      </c>
      <c r="F445" s="3" t="s">
        <v>488</v>
      </c>
      <c r="G445" s="3" t="s">
        <v>32</v>
      </c>
      <c r="H445" s="3" t="s">
        <v>43</v>
      </c>
      <c r="I445" s="3" t="s">
        <v>44</v>
      </c>
      <c r="J445" s="3" t="s">
        <v>10</v>
      </c>
      <c r="K445" s="3" t="s">
        <v>493</v>
      </c>
    </row>
    <row r="446" spans="1:11" ht="33" x14ac:dyDescent="0.25">
      <c r="A446" s="3" t="str">
        <f>VLOOKUP($K446,'[1]Patentes Nacionais_UFV'!$A:$E,1,0)</f>
        <v>BR 10 2023 002986-8</v>
      </c>
      <c r="B446" s="4">
        <f>VLOOKUP($K446,'[1]Patentes Nacionais_UFV'!$A:$E,2,0)</f>
        <v>44973</v>
      </c>
      <c r="C446" s="3" t="str">
        <f>IF(VLOOKUP($K446,'[1]Patentes Nacionais_UFV'!$A:$E,3,0)=0,"",VLOOKUP($K446,'[1]Patentes Nacionais_UFV'!$A:$E,3,0))</f>
        <v/>
      </c>
      <c r="D446" s="3" t="str">
        <f>IF(VLOOKUP($K446,'[1]Patentes Nacionais_UFV'!$A:$E,4,0)=0,"",VLOOKUP($K446,'[1]Patentes Nacionais_UFV'!$A:$E,4,0))</f>
        <v/>
      </c>
      <c r="E446" s="3" t="str">
        <f>VLOOKUP($K446,'[1]Patentes Nacionais_UFV'!$A:$E,5,0)</f>
        <v>requerida</v>
      </c>
      <c r="F446" s="3" t="s">
        <v>360</v>
      </c>
      <c r="G446" s="3" t="s">
        <v>24</v>
      </c>
      <c r="H446" s="3" t="s">
        <v>51</v>
      </c>
      <c r="I446" s="3" t="s">
        <v>52</v>
      </c>
      <c r="J446" s="3" t="s">
        <v>10</v>
      </c>
      <c r="K446" s="3" t="s">
        <v>362</v>
      </c>
    </row>
    <row r="447" spans="1:11" ht="33" x14ac:dyDescent="0.25">
      <c r="A447" s="3" t="str">
        <f>VLOOKUP($K447,'[1]Patentes Nacionais_UFV'!$A:$E,1,0)</f>
        <v>BR 10 2023 003428-4</v>
      </c>
      <c r="B447" s="4">
        <f>VLOOKUP($K447,'[1]Patentes Nacionais_UFV'!$A:$E,2,0)</f>
        <v>44981</v>
      </c>
      <c r="C447" s="3" t="str">
        <f>IF(VLOOKUP($K447,'[1]Patentes Nacionais_UFV'!$A:$E,3,0)=0,"",VLOOKUP($K447,'[1]Patentes Nacionais_UFV'!$A:$E,3,0))</f>
        <v/>
      </c>
      <c r="D447" s="3" t="str">
        <f>IF(VLOOKUP($K447,'[1]Patentes Nacionais_UFV'!$A:$E,4,0)=0,"",VLOOKUP($K447,'[1]Patentes Nacionais_UFV'!$A:$E,4,0))</f>
        <v/>
      </c>
      <c r="E447" s="3" t="str">
        <f>VLOOKUP($K447,'[1]Patentes Nacionais_UFV'!$A:$E,5,0)</f>
        <v>requerida</v>
      </c>
      <c r="F447" s="3" t="s">
        <v>172</v>
      </c>
      <c r="G447" s="3" t="s">
        <v>7</v>
      </c>
      <c r="H447" s="3" t="s">
        <v>136</v>
      </c>
      <c r="I447" s="3" t="s">
        <v>137</v>
      </c>
      <c r="J447" s="3" t="s">
        <v>10</v>
      </c>
      <c r="K447" s="3" t="s">
        <v>173</v>
      </c>
    </row>
    <row r="448" spans="1:11" ht="33" x14ac:dyDescent="0.25">
      <c r="A448" s="3" t="str">
        <f>VLOOKUP($K448,'[1]Patentes Nacionais_UFV'!$A:$E,1,0)</f>
        <v>BR 10 2023 003428-4</v>
      </c>
      <c r="B448" s="4">
        <f>VLOOKUP($K448,'[1]Patentes Nacionais_UFV'!$A:$E,2,0)</f>
        <v>44981</v>
      </c>
      <c r="C448" s="3" t="str">
        <f>IF(VLOOKUP($K448,'[1]Patentes Nacionais_UFV'!$A:$E,3,0)=0,"",VLOOKUP($K448,'[1]Patentes Nacionais_UFV'!$A:$E,3,0))</f>
        <v/>
      </c>
      <c r="D448" s="3" t="str">
        <f>IF(VLOOKUP($K448,'[1]Patentes Nacionais_UFV'!$A:$E,4,0)=0,"",VLOOKUP($K448,'[1]Patentes Nacionais_UFV'!$A:$E,4,0))</f>
        <v/>
      </c>
      <c r="E448" s="3" t="str">
        <f>VLOOKUP($K448,'[1]Patentes Nacionais_UFV'!$A:$E,5,0)</f>
        <v>requerida</v>
      </c>
      <c r="F448" s="3" t="s">
        <v>406</v>
      </c>
      <c r="G448" s="3" t="s">
        <v>7</v>
      </c>
      <c r="H448" s="3" t="s">
        <v>92</v>
      </c>
      <c r="I448" s="3" t="s">
        <v>93</v>
      </c>
      <c r="J448" s="3" t="s">
        <v>10</v>
      </c>
      <c r="K448" s="3" t="s">
        <v>173</v>
      </c>
    </row>
    <row r="449" spans="1:11" ht="33" x14ac:dyDescent="0.25">
      <c r="A449" s="3" t="str">
        <f>VLOOKUP($K449,'[1]Patentes Nacionais_UFV'!$A:$E,1,0)</f>
        <v>BR 10 2023 003428-4</v>
      </c>
      <c r="B449" s="4">
        <f>VLOOKUP($K449,'[1]Patentes Nacionais_UFV'!$A:$E,2,0)</f>
        <v>44981</v>
      </c>
      <c r="C449" s="3" t="str">
        <f>IF(VLOOKUP($K449,'[1]Patentes Nacionais_UFV'!$A:$E,3,0)=0,"",VLOOKUP($K449,'[1]Patentes Nacionais_UFV'!$A:$E,3,0))</f>
        <v/>
      </c>
      <c r="D449" s="3" t="str">
        <f>IF(VLOOKUP($K449,'[1]Patentes Nacionais_UFV'!$A:$E,4,0)=0,"",VLOOKUP($K449,'[1]Patentes Nacionais_UFV'!$A:$E,4,0))</f>
        <v/>
      </c>
      <c r="E449" s="3" t="str">
        <f>VLOOKUP($K449,'[1]Patentes Nacionais_UFV'!$A:$E,5,0)</f>
        <v>requerida</v>
      </c>
      <c r="F449" s="3" t="s">
        <v>421</v>
      </c>
      <c r="G449" s="3" t="s">
        <v>7</v>
      </c>
      <c r="H449" s="3" t="s">
        <v>136</v>
      </c>
      <c r="I449" s="3" t="s">
        <v>137</v>
      </c>
      <c r="J449" s="3" t="s">
        <v>10</v>
      </c>
      <c r="K449" s="3" t="s">
        <v>173</v>
      </c>
    </row>
    <row r="450" spans="1:11" x14ac:dyDescent="0.25">
      <c r="A450" s="3" t="str">
        <f>VLOOKUP($K450,'[1]Patentes Nacionais_UFV'!$A:$E,1,0)</f>
        <v>BR 10 2023 003633-3</v>
      </c>
      <c r="B450" s="4">
        <f>VLOOKUP($K450,'[1]Patentes Nacionais_UFV'!$A:$E,2,0)</f>
        <v>44984</v>
      </c>
      <c r="C450" s="3" t="str">
        <f>IF(VLOOKUP($K450,'[1]Patentes Nacionais_UFV'!$A:$E,3,0)=0,"",VLOOKUP($K450,'[1]Patentes Nacionais_UFV'!$A:$E,3,0))</f>
        <v/>
      </c>
      <c r="D450" s="3" t="str">
        <f>IF(VLOOKUP($K450,'[1]Patentes Nacionais_UFV'!$A:$E,4,0)=0,"",VLOOKUP($K450,'[1]Patentes Nacionais_UFV'!$A:$E,4,0))</f>
        <v/>
      </c>
      <c r="E450" s="3" t="str">
        <f>VLOOKUP($K450,'[1]Patentes Nacionais_UFV'!$A:$E,5,0)</f>
        <v>requerida</v>
      </c>
      <c r="F450" s="3" t="s">
        <v>182</v>
      </c>
      <c r="G450" s="3" t="s">
        <v>24</v>
      </c>
      <c r="H450" s="3" t="s">
        <v>132</v>
      </c>
      <c r="I450" s="3" t="s">
        <v>133</v>
      </c>
      <c r="J450" s="3" t="s">
        <v>10</v>
      </c>
      <c r="K450" s="3" t="s">
        <v>186</v>
      </c>
    </row>
    <row r="451" spans="1:11" x14ac:dyDescent="0.25">
      <c r="A451" s="3" t="str">
        <f>VLOOKUP($K451,'[1]Patentes Nacionais_UFV'!$A:$E,1,0)</f>
        <v>BR 10 2023 003633-3</v>
      </c>
      <c r="B451" s="4">
        <f>VLOOKUP($K451,'[1]Patentes Nacionais_UFV'!$A:$E,2,0)</f>
        <v>44984</v>
      </c>
      <c r="C451" s="3" t="str">
        <f>IF(VLOOKUP($K451,'[1]Patentes Nacionais_UFV'!$A:$E,3,0)=0,"",VLOOKUP($K451,'[1]Patentes Nacionais_UFV'!$A:$E,3,0))</f>
        <v/>
      </c>
      <c r="D451" s="3" t="str">
        <f>IF(VLOOKUP($K451,'[1]Patentes Nacionais_UFV'!$A:$E,4,0)=0,"",VLOOKUP($K451,'[1]Patentes Nacionais_UFV'!$A:$E,4,0))</f>
        <v/>
      </c>
      <c r="E451" s="3" t="str">
        <f>VLOOKUP($K451,'[1]Patentes Nacionais_UFV'!$A:$E,5,0)</f>
        <v>requerida</v>
      </c>
      <c r="F451" s="3" t="s">
        <v>258</v>
      </c>
      <c r="G451" s="3" t="s">
        <v>24</v>
      </c>
      <c r="H451" s="3" t="s">
        <v>177</v>
      </c>
      <c r="I451" s="3" t="s">
        <v>178</v>
      </c>
      <c r="J451" s="3" t="s">
        <v>10</v>
      </c>
      <c r="K451" s="3" t="s">
        <v>186</v>
      </c>
    </row>
    <row r="452" spans="1:11" x14ac:dyDescent="0.25">
      <c r="A452" s="3" t="str">
        <f>VLOOKUP($K452,'[1]Patentes Nacionais_UFV'!$A:$E,1,0)</f>
        <v>BR 10 2023 003633-3</v>
      </c>
      <c r="B452" s="4">
        <f>VLOOKUP($K452,'[1]Patentes Nacionais_UFV'!$A:$E,2,0)</f>
        <v>44984</v>
      </c>
      <c r="C452" s="3" t="str">
        <f>IF(VLOOKUP($K452,'[1]Patentes Nacionais_UFV'!$A:$E,3,0)=0,"",VLOOKUP($K452,'[1]Patentes Nacionais_UFV'!$A:$E,3,0))</f>
        <v/>
      </c>
      <c r="D452" s="3" t="str">
        <f>IF(VLOOKUP($K452,'[1]Patentes Nacionais_UFV'!$A:$E,4,0)=0,"",VLOOKUP($K452,'[1]Patentes Nacionais_UFV'!$A:$E,4,0))</f>
        <v/>
      </c>
      <c r="E452" s="3" t="str">
        <f>VLOOKUP($K452,'[1]Patentes Nacionais_UFV'!$A:$E,5,0)</f>
        <v>requerida</v>
      </c>
      <c r="F452" s="3" t="s">
        <v>278</v>
      </c>
      <c r="G452" s="3" t="s">
        <v>24</v>
      </c>
      <c r="H452" s="3" t="s">
        <v>228</v>
      </c>
      <c r="I452" s="3" t="s">
        <v>229</v>
      </c>
      <c r="J452" s="3" t="s">
        <v>58</v>
      </c>
      <c r="K452" s="3" t="s">
        <v>186</v>
      </c>
    </row>
    <row r="453" spans="1:11" x14ac:dyDescent="0.25">
      <c r="A453" s="3" t="str">
        <f>VLOOKUP($K453,'[1]Patentes Nacionais_UFV'!$A:$E,1,0)</f>
        <v>BR 10 2023 003633-3</v>
      </c>
      <c r="B453" s="4">
        <f>VLOOKUP($K453,'[1]Patentes Nacionais_UFV'!$A:$E,2,0)</f>
        <v>44984</v>
      </c>
      <c r="C453" s="3" t="str">
        <f>IF(VLOOKUP($K453,'[1]Patentes Nacionais_UFV'!$A:$E,3,0)=0,"",VLOOKUP($K453,'[1]Patentes Nacionais_UFV'!$A:$E,3,0))</f>
        <v/>
      </c>
      <c r="D453" s="3" t="str">
        <f>IF(VLOOKUP($K453,'[1]Patentes Nacionais_UFV'!$A:$E,4,0)=0,"",VLOOKUP($K453,'[1]Patentes Nacionais_UFV'!$A:$E,4,0))</f>
        <v/>
      </c>
      <c r="E453" s="3" t="str">
        <f>VLOOKUP($K453,'[1]Patentes Nacionais_UFV'!$A:$E,5,0)</f>
        <v>requerida</v>
      </c>
      <c r="F453" s="3" t="s">
        <v>333</v>
      </c>
      <c r="G453" s="3" t="s">
        <v>24</v>
      </c>
      <c r="H453" s="3" t="s">
        <v>177</v>
      </c>
      <c r="I453" s="3" t="s">
        <v>178</v>
      </c>
      <c r="J453" s="3" t="s">
        <v>10</v>
      </c>
      <c r="K453" s="3" t="s">
        <v>186</v>
      </c>
    </row>
    <row r="454" spans="1:11" x14ac:dyDescent="0.25">
      <c r="A454" s="3" t="str">
        <f>VLOOKUP($K454,'[1]Patentes Nacionais_UFV'!$A:$E,1,0)</f>
        <v>BR 10 2023 003632-5</v>
      </c>
      <c r="B454" s="4">
        <f>VLOOKUP($K454,'[1]Patentes Nacionais_UFV'!$A:$E,2,0)</f>
        <v>44984</v>
      </c>
      <c r="C454" s="3" t="str">
        <f>IF(VLOOKUP($K454,'[1]Patentes Nacionais_UFV'!$A:$E,3,0)=0,"",VLOOKUP($K454,'[1]Patentes Nacionais_UFV'!$A:$E,3,0))</f>
        <v/>
      </c>
      <c r="D454" s="3" t="str">
        <f>IF(VLOOKUP($K454,'[1]Patentes Nacionais_UFV'!$A:$E,4,0)=0,"",VLOOKUP($K454,'[1]Patentes Nacionais_UFV'!$A:$E,4,0))</f>
        <v/>
      </c>
      <c r="E454" s="3" t="str">
        <f>VLOOKUP($K454,'[1]Patentes Nacionais_UFV'!$A:$E,5,0)</f>
        <v>requerida</v>
      </c>
      <c r="F454" s="3" t="s">
        <v>182</v>
      </c>
      <c r="G454" s="3" t="s">
        <v>24</v>
      </c>
      <c r="H454" s="3" t="s">
        <v>132</v>
      </c>
      <c r="I454" s="3" t="s">
        <v>133</v>
      </c>
      <c r="J454" s="3" t="s">
        <v>10</v>
      </c>
      <c r="K454" s="3" t="s">
        <v>185</v>
      </c>
    </row>
    <row r="455" spans="1:11" x14ac:dyDescent="0.25">
      <c r="A455" s="3" t="str">
        <f>VLOOKUP($K455,'[1]Patentes Nacionais_UFV'!$A:$E,1,0)</f>
        <v>BR 10 2023 003632-5</v>
      </c>
      <c r="B455" s="4">
        <f>VLOOKUP($K455,'[1]Patentes Nacionais_UFV'!$A:$E,2,0)</f>
        <v>44984</v>
      </c>
      <c r="C455" s="3" t="str">
        <f>IF(VLOOKUP($K455,'[1]Patentes Nacionais_UFV'!$A:$E,3,0)=0,"",VLOOKUP($K455,'[1]Patentes Nacionais_UFV'!$A:$E,3,0))</f>
        <v/>
      </c>
      <c r="D455" s="3" t="str">
        <f>IF(VLOOKUP($K455,'[1]Patentes Nacionais_UFV'!$A:$E,4,0)=0,"",VLOOKUP($K455,'[1]Patentes Nacionais_UFV'!$A:$E,4,0))</f>
        <v/>
      </c>
      <c r="E455" s="3" t="str">
        <f>VLOOKUP($K455,'[1]Patentes Nacionais_UFV'!$A:$E,5,0)</f>
        <v>requerida</v>
      </c>
      <c r="F455" s="3" t="s">
        <v>227</v>
      </c>
      <c r="H455" s="3" t="s">
        <v>228</v>
      </c>
      <c r="I455" s="3" t="s">
        <v>229</v>
      </c>
      <c r="J455" s="3" t="s">
        <v>58</v>
      </c>
      <c r="K455" s="3" t="s">
        <v>185</v>
      </c>
    </row>
    <row r="456" spans="1:11" x14ac:dyDescent="0.25">
      <c r="A456" s="3" t="str">
        <f>VLOOKUP($K456,'[1]Patentes Nacionais_UFV'!$A:$E,1,0)</f>
        <v>BR 10 2023 003632-5</v>
      </c>
      <c r="B456" s="4">
        <f>VLOOKUP($K456,'[1]Patentes Nacionais_UFV'!$A:$E,2,0)</f>
        <v>44984</v>
      </c>
      <c r="C456" s="3" t="str">
        <f>IF(VLOOKUP($K456,'[1]Patentes Nacionais_UFV'!$A:$E,3,0)=0,"",VLOOKUP($K456,'[1]Patentes Nacionais_UFV'!$A:$E,3,0))</f>
        <v/>
      </c>
      <c r="D456" s="3" t="str">
        <f>IF(VLOOKUP($K456,'[1]Patentes Nacionais_UFV'!$A:$E,4,0)=0,"",VLOOKUP($K456,'[1]Patentes Nacionais_UFV'!$A:$E,4,0))</f>
        <v/>
      </c>
      <c r="E456" s="3" t="str">
        <f>VLOOKUP($K456,'[1]Patentes Nacionais_UFV'!$A:$E,5,0)</f>
        <v>requerida</v>
      </c>
      <c r="F456" s="3" t="s">
        <v>258</v>
      </c>
      <c r="G456" s="3" t="s">
        <v>24</v>
      </c>
      <c r="H456" s="3" t="s">
        <v>177</v>
      </c>
      <c r="I456" s="3" t="s">
        <v>178</v>
      </c>
      <c r="J456" s="3" t="s">
        <v>10</v>
      </c>
      <c r="K456" s="3" t="s">
        <v>185</v>
      </c>
    </row>
    <row r="457" spans="1:11" x14ac:dyDescent="0.25">
      <c r="A457" s="3" t="str">
        <f>VLOOKUP($K457,'[1]Patentes Nacionais_UFV'!$A:$E,1,0)</f>
        <v>BR 10 2023 003632-5</v>
      </c>
      <c r="B457" s="4">
        <f>VLOOKUP($K457,'[1]Patentes Nacionais_UFV'!$A:$E,2,0)</f>
        <v>44984</v>
      </c>
      <c r="C457" s="3" t="str">
        <f>IF(VLOOKUP($K457,'[1]Patentes Nacionais_UFV'!$A:$E,3,0)=0,"",VLOOKUP($K457,'[1]Patentes Nacionais_UFV'!$A:$E,3,0))</f>
        <v/>
      </c>
      <c r="D457" s="3" t="str">
        <f>IF(VLOOKUP($K457,'[1]Patentes Nacionais_UFV'!$A:$E,4,0)=0,"",VLOOKUP($K457,'[1]Patentes Nacionais_UFV'!$A:$E,4,0))</f>
        <v/>
      </c>
      <c r="E457" s="3" t="str">
        <f>VLOOKUP($K457,'[1]Patentes Nacionais_UFV'!$A:$E,5,0)</f>
        <v>requerida</v>
      </c>
      <c r="F457" s="3" t="s">
        <v>278</v>
      </c>
      <c r="G457" s="3" t="s">
        <v>24</v>
      </c>
      <c r="H457" s="3" t="s">
        <v>228</v>
      </c>
      <c r="I457" s="3" t="s">
        <v>229</v>
      </c>
      <c r="J457" s="3" t="s">
        <v>58</v>
      </c>
      <c r="K457" s="3" t="s">
        <v>185</v>
      </c>
    </row>
    <row r="458" spans="1:11" x14ac:dyDescent="0.25">
      <c r="A458" s="3" t="str">
        <f>VLOOKUP($K458,'[1]Patentes Nacionais_UFV'!$A:$E,1,0)</f>
        <v>BR 10 2023 003632-5</v>
      </c>
      <c r="B458" s="4">
        <f>VLOOKUP($K458,'[1]Patentes Nacionais_UFV'!$A:$E,2,0)</f>
        <v>44984</v>
      </c>
      <c r="C458" s="3" t="str">
        <f>IF(VLOOKUP($K458,'[1]Patentes Nacionais_UFV'!$A:$E,3,0)=0,"",VLOOKUP($K458,'[1]Patentes Nacionais_UFV'!$A:$E,3,0))</f>
        <v/>
      </c>
      <c r="D458" s="3" t="str">
        <f>IF(VLOOKUP($K458,'[1]Patentes Nacionais_UFV'!$A:$E,4,0)=0,"",VLOOKUP($K458,'[1]Patentes Nacionais_UFV'!$A:$E,4,0))</f>
        <v/>
      </c>
      <c r="E458" s="3" t="str">
        <f>VLOOKUP($K458,'[1]Patentes Nacionais_UFV'!$A:$E,5,0)</f>
        <v>requerida</v>
      </c>
      <c r="F458" s="3" t="s">
        <v>333</v>
      </c>
      <c r="G458" s="3" t="s">
        <v>24</v>
      </c>
      <c r="H458" s="3" t="s">
        <v>177</v>
      </c>
      <c r="I458" s="3" t="s">
        <v>178</v>
      </c>
      <c r="J458" s="3" t="s">
        <v>10</v>
      </c>
      <c r="K458" s="3" t="s">
        <v>185</v>
      </c>
    </row>
    <row r="459" spans="1:11" ht="33" x14ac:dyDescent="0.25">
      <c r="A459" s="3" t="str">
        <f>VLOOKUP($K459,'[1]Patentes Nacionais_UFV'!$A:$E,1,0)</f>
        <v>BR 10 2023 003534-5</v>
      </c>
      <c r="B459" s="4">
        <f>VLOOKUP($K459,'[1]Patentes Nacionais_UFV'!$A:$E,2,0)</f>
        <v>44984</v>
      </c>
      <c r="C459" s="3" t="str">
        <f>IF(VLOOKUP($K459,'[1]Patentes Nacionais_UFV'!$A:$E,3,0)=0,"",VLOOKUP($K459,'[1]Patentes Nacionais_UFV'!$A:$E,3,0))</f>
        <v/>
      </c>
      <c r="D459" s="3" t="str">
        <f>IF(VLOOKUP($K459,'[1]Patentes Nacionais_UFV'!$A:$E,4,0)=0,"",VLOOKUP($K459,'[1]Patentes Nacionais_UFV'!$A:$E,4,0))</f>
        <v/>
      </c>
      <c r="E459" s="3" t="str">
        <f>VLOOKUP($K459,'[1]Patentes Nacionais_UFV'!$A:$E,5,0)</f>
        <v>requerida</v>
      </c>
      <c r="F459" s="3" t="s">
        <v>42</v>
      </c>
      <c r="G459" s="3" t="s">
        <v>32</v>
      </c>
      <c r="H459" s="3" t="s">
        <v>43</v>
      </c>
      <c r="I459" s="3" t="s">
        <v>44</v>
      </c>
      <c r="J459" s="3" t="s">
        <v>10</v>
      </c>
      <c r="K459" s="3" t="s">
        <v>45</v>
      </c>
    </row>
    <row r="460" spans="1:11" ht="33" x14ac:dyDescent="0.25">
      <c r="A460" s="3" t="str">
        <f>VLOOKUP($K460,'[1]Patentes Nacionais_UFV'!$A:$E,1,0)</f>
        <v>BR 10 2023 003534-5</v>
      </c>
      <c r="B460" s="4">
        <f>VLOOKUP($K460,'[1]Patentes Nacionais_UFV'!$A:$E,2,0)</f>
        <v>44984</v>
      </c>
      <c r="C460" s="3" t="str">
        <f>IF(VLOOKUP($K460,'[1]Patentes Nacionais_UFV'!$A:$E,3,0)=0,"",VLOOKUP($K460,'[1]Patentes Nacionais_UFV'!$A:$E,3,0))</f>
        <v/>
      </c>
      <c r="D460" s="3" t="str">
        <f>IF(VLOOKUP($K460,'[1]Patentes Nacionais_UFV'!$A:$E,4,0)=0,"",VLOOKUP($K460,'[1]Patentes Nacionais_UFV'!$A:$E,4,0))</f>
        <v/>
      </c>
      <c r="E460" s="3" t="str">
        <f>VLOOKUP($K460,'[1]Patentes Nacionais_UFV'!$A:$E,5,0)</f>
        <v>requerida</v>
      </c>
      <c r="F460" s="3" t="s">
        <v>296</v>
      </c>
      <c r="G460" s="3" t="s">
        <v>7</v>
      </c>
      <c r="H460" s="3" t="s">
        <v>136</v>
      </c>
      <c r="I460" s="3" t="s">
        <v>137</v>
      </c>
      <c r="J460" s="3" t="s">
        <v>10</v>
      </c>
      <c r="K460" s="3" t="s">
        <v>45</v>
      </c>
    </row>
    <row r="461" spans="1:11" ht="33" x14ac:dyDescent="0.25">
      <c r="A461" s="3" t="str">
        <f>VLOOKUP($K461,'[1]Patentes Nacionais_UFV'!$A:$E,1,0)</f>
        <v>BR 10 2023 003534-5</v>
      </c>
      <c r="B461" s="4">
        <f>VLOOKUP($K461,'[1]Patentes Nacionais_UFV'!$A:$E,2,0)</f>
        <v>44984</v>
      </c>
      <c r="C461" s="3" t="str">
        <f>IF(VLOOKUP($K461,'[1]Patentes Nacionais_UFV'!$A:$E,3,0)=0,"",VLOOKUP($K461,'[1]Patentes Nacionais_UFV'!$A:$E,3,0))</f>
        <v/>
      </c>
      <c r="D461" s="3" t="str">
        <f>IF(VLOOKUP($K461,'[1]Patentes Nacionais_UFV'!$A:$E,4,0)=0,"",VLOOKUP($K461,'[1]Patentes Nacionais_UFV'!$A:$E,4,0))</f>
        <v/>
      </c>
      <c r="E461" s="3" t="str">
        <f>VLOOKUP($K461,'[1]Patentes Nacionais_UFV'!$A:$E,5,0)</f>
        <v>requerida</v>
      </c>
      <c r="F461" s="3" t="s">
        <v>346</v>
      </c>
      <c r="G461" s="3" t="s">
        <v>7</v>
      </c>
      <c r="H461" s="3" t="s">
        <v>92</v>
      </c>
      <c r="I461" s="3" t="s">
        <v>93</v>
      </c>
      <c r="J461" s="3" t="s">
        <v>10</v>
      </c>
      <c r="K461" s="3" t="s">
        <v>45</v>
      </c>
    </row>
    <row r="462" spans="1:11" ht="33" x14ac:dyDescent="0.25">
      <c r="A462" s="3" t="str">
        <f>VLOOKUP($K462,'[1]Patentes Nacionais_UFV'!$A:$E,1,0)</f>
        <v>BR 10 2023 003534-5</v>
      </c>
      <c r="B462" s="4">
        <f>VLOOKUP($K462,'[1]Patentes Nacionais_UFV'!$A:$E,2,0)</f>
        <v>44984</v>
      </c>
      <c r="C462" s="3" t="str">
        <f>IF(VLOOKUP($K462,'[1]Patentes Nacionais_UFV'!$A:$E,3,0)=0,"",VLOOKUP($K462,'[1]Patentes Nacionais_UFV'!$A:$E,3,0))</f>
        <v/>
      </c>
      <c r="D462" s="3" t="str">
        <f>IF(VLOOKUP($K462,'[1]Patentes Nacionais_UFV'!$A:$E,4,0)=0,"",VLOOKUP($K462,'[1]Patentes Nacionais_UFV'!$A:$E,4,0))</f>
        <v/>
      </c>
      <c r="E462" s="3" t="str">
        <f>VLOOKUP($K462,'[1]Patentes Nacionais_UFV'!$A:$E,5,0)</f>
        <v>requerida</v>
      </c>
      <c r="F462" s="3" t="s">
        <v>435</v>
      </c>
      <c r="G462" s="3" t="s">
        <v>32</v>
      </c>
      <c r="H462" s="3" t="s">
        <v>33</v>
      </c>
      <c r="I462" s="3" t="s">
        <v>34</v>
      </c>
      <c r="J462" s="3" t="s">
        <v>10</v>
      </c>
      <c r="K462" s="3" t="s">
        <v>45</v>
      </c>
    </row>
    <row r="463" spans="1:11" ht="33" x14ac:dyDescent="0.25">
      <c r="A463" s="3" t="str">
        <f>VLOOKUP($K463,'[1]Patentes Nacionais_UFV'!$A:$E,1,0)</f>
        <v>BR 10 2023 003534-5</v>
      </c>
      <c r="B463" s="4">
        <f>VLOOKUP($K463,'[1]Patentes Nacionais_UFV'!$A:$E,2,0)</f>
        <v>44984</v>
      </c>
      <c r="C463" s="3" t="str">
        <f>IF(VLOOKUP($K463,'[1]Patentes Nacionais_UFV'!$A:$E,3,0)=0,"",VLOOKUP($K463,'[1]Patentes Nacionais_UFV'!$A:$E,3,0))</f>
        <v/>
      </c>
      <c r="D463" s="3" t="str">
        <f>IF(VLOOKUP($K463,'[1]Patentes Nacionais_UFV'!$A:$E,4,0)=0,"",VLOOKUP($K463,'[1]Patentes Nacionais_UFV'!$A:$E,4,0))</f>
        <v/>
      </c>
      <c r="E463" s="3" t="str">
        <f>VLOOKUP($K463,'[1]Patentes Nacionais_UFV'!$A:$E,5,0)</f>
        <v>requerida</v>
      </c>
      <c r="F463" s="3" t="s">
        <v>542</v>
      </c>
      <c r="G463" s="3" t="s">
        <v>7</v>
      </c>
      <c r="H463" s="3" t="s">
        <v>136</v>
      </c>
      <c r="I463" s="3" t="s">
        <v>137</v>
      </c>
      <c r="J463" s="3" t="s">
        <v>10</v>
      </c>
      <c r="K463" s="3" t="s">
        <v>45</v>
      </c>
    </row>
    <row r="464" spans="1:11" ht="33" x14ac:dyDescent="0.25">
      <c r="A464" s="3" t="str">
        <f>VLOOKUP($K464,'[1]Patentes Nacionais_UFV'!$A:$E,1,0)</f>
        <v>BR 10 2023 003534-5</v>
      </c>
      <c r="B464" s="4">
        <f>VLOOKUP($K464,'[1]Patentes Nacionais_UFV'!$A:$E,2,0)</f>
        <v>44984</v>
      </c>
      <c r="C464" s="3" t="str">
        <f>IF(VLOOKUP($K464,'[1]Patentes Nacionais_UFV'!$A:$E,3,0)=0,"",VLOOKUP($K464,'[1]Patentes Nacionais_UFV'!$A:$E,3,0))</f>
        <v/>
      </c>
      <c r="D464" s="3" t="str">
        <f>IF(VLOOKUP($K464,'[1]Patentes Nacionais_UFV'!$A:$E,4,0)=0,"",VLOOKUP($K464,'[1]Patentes Nacionais_UFV'!$A:$E,4,0))</f>
        <v/>
      </c>
      <c r="E464" s="3" t="str">
        <f>VLOOKUP($K464,'[1]Patentes Nacionais_UFV'!$A:$E,5,0)</f>
        <v>requerida</v>
      </c>
      <c r="F464" s="3" t="s">
        <v>543</v>
      </c>
      <c r="G464" s="3" t="s">
        <v>7</v>
      </c>
      <c r="H464" s="3" t="s">
        <v>104</v>
      </c>
      <c r="I464" s="3" t="s">
        <v>105</v>
      </c>
      <c r="J464" s="3" t="s">
        <v>10</v>
      </c>
      <c r="K464" s="3" t="s">
        <v>45</v>
      </c>
    </row>
    <row r="465" spans="1:11" ht="33" x14ac:dyDescent="0.25">
      <c r="A465" s="3" t="str">
        <f>VLOOKUP($K465,'[1]Patentes Nacionais_UFV'!$A:$E,1,0)</f>
        <v>BR 10 2023 003533-7</v>
      </c>
      <c r="B465" s="4">
        <f>VLOOKUP($K465,'[1]Patentes Nacionais_UFV'!$A:$E,2,0)</f>
        <v>44984</v>
      </c>
      <c r="C465" s="3" t="str">
        <f>IF(VLOOKUP($K465,'[1]Patentes Nacionais_UFV'!$A:$E,3,0)=0,"",VLOOKUP($K465,'[1]Patentes Nacionais_UFV'!$A:$E,3,0))</f>
        <v/>
      </c>
      <c r="D465" s="3" t="str">
        <f>IF(VLOOKUP($K465,'[1]Patentes Nacionais_UFV'!$A:$E,4,0)=0,"",VLOOKUP($K465,'[1]Patentes Nacionais_UFV'!$A:$E,4,0))</f>
        <v/>
      </c>
      <c r="E465" s="3" t="str">
        <f>VLOOKUP($K465,'[1]Patentes Nacionais_UFV'!$A:$E,5,0)</f>
        <v>requerida</v>
      </c>
      <c r="F465" s="3" t="s">
        <v>296</v>
      </c>
      <c r="G465" s="3" t="s">
        <v>7</v>
      </c>
      <c r="H465" s="3" t="s">
        <v>136</v>
      </c>
      <c r="I465" s="3" t="s">
        <v>137</v>
      </c>
      <c r="J465" s="3" t="s">
        <v>10</v>
      </c>
      <c r="K465" s="3" t="s">
        <v>298</v>
      </c>
    </row>
    <row r="466" spans="1:11" ht="33" x14ac:dyDescent="0.25">
      <c r="A466" s="3" t="str">
        <f>VLOOKUP($K466,'[1]Patentes Nacionais_UFV'!$A:$E,1,0)</f>
        <v>BR 10 2023 003533-7</v>
      </c>
      <c r="B466" s="4">
        <f>VLOOKUP($K466,'[1]Patentes Nacionais_UFV'!$A:$E,2,0)</f>
        <v>44984</v>
      </c>
      <c r="C466" s="3" t="str">
        <f>IF(VLOOKUP($K466,'[1]Patentes Nacionais_UFV'!$A:$E,3,0)=0,"",VLOOKUP($K466,'[1]Patentes Nacionais_UFV'!$A:$E,3,0))</f>
        <v/>
      </c>
      <c r="D466" s="3" t="str">
        <f>IF(VLOOKUP($K466,'[1]Patentes Nacionais_UFV'!$A:$E,4,0)=0,"",VLOOKUP($K466,'[1]Patentes Nacionais_UFV'!$A:$E,4,0))</f>
        <v/>
      </c>
      <c r="E466" s="3" t="str">
        <f>VLOOKUP($K466,'[1]Patentes Nacionais_UFV'!$A:$E,5,0)</f>
        <v>requerida</v>
      </c>
      <c r="F466" s="3" t="s">
        <v>386</v>
      </c>
      <c r="G466" s="3" t="s">
        <v>7</v>
      </c>
      <c r="H466" s="3" t="s">
        <v>136</v>
      </c>
      <c r="I466" s="3" t="s">
        <v>137</v>
      </c>
      <c r="J466" s="3" t="s">
        <v>10</v>
      </c>
      <c r="K466" s="3" t="s">
        <v>298</v>
      </c>
    </row>
    <row r="467" spans="1:11" ht="33" x14ac:dyDescent="0.25">
      <c r="A467" s="3" t="str">
        <f>VLOOKUP($K467,'[1]Patentes Nacionais_UFV'!$A:$E,1,0)</f>
        <v>BR 10 2023 003533-7</v>
      </c>
      <c r="B467" s="4">
        <f>VLOOKUP($K467,'[1]Patentes Nacionais_UFV'!$A:$E,2,0)</f>
        <v>44984</v>
      </c>
      <c r="C467" s="3" t="str">
        <f>IF(VLOOKUP($K467,'[1]Patentes Nacionais_UFV'!$A:$E,3,0)=0,"",VLOOKUP($K467,'[1]Patentes Nacionais_UFV'!$A:$E,3,0))</f>
        <v/>
      </c>
      <c r="D467" s="3" t="str">
        <f>IF(VLOOKUP($K467,'[1]Patentes Nacionais_UFV'!$A:$E,4,0)=0,"",VLOOKUP($K467,'[1]Patentes Nacionais_UFV'!$A:$E,4,0))</f>
        <v/>
      </c>
      <c r="E467" s="3" t="str">
        <f>VLOOKUP($K467,'[1]Patentes Nacionais_UFV'!$A:$E,5,0)</f>
        <v>requerida</v>
      </c>
      <c r="F467" s="3" t="s">
        <v>396</v>
      </c>
      <c r="G467" s="3" t="s">
        <v>32</v>
      </c>
      <c r="H467" s="3" t="s">
        <v>43</v>
      </c>
      <c r="I467" s="3" t="s">
        <v>44</v>
      </c>
      <c r="J467" s="3" t="s">
        <v>10</v>
      </c>
      <c r="K467" s="3" t="s">
        <v>298</v>
      </c>
    </row>
    <row r="468" spans="1:11" ht="33" x14ac:dyDescent="0.25">
      <c r="A468" s="3" t="str">
        <f>VLOOKUP($K468,'[1]Patentes Nacionais_UFV'!$A:$E,1,0)</f>
        <v>BR 10 2023 003533-7</v>
      </c>
      <c r="B468" s="4">
        <f>VLOOKUP($K468,'[1]Patentes Nacionais_UFV'!$A:$E,2,0)</f>
        <v>44984</v>
      </c>
      <c r="C468" s="3" t="str">
        <f>IF(VLOOKUP($K468,'[1]Patentes Nacionais_UFV'!$A:$E,3,0)=0,"",VLOOKUP($K468,'[1]Patentes Nacionais_UFV'!$A:$E,3,0))</f>
        <v/>
      </c>
      <c r="D468" s="3" t="str">
        <f>IF(VLOOKUP($K468,'[1]Patentes Nacionais_UFV'!$A:$E,4,0)=0,"",VLOOKUP($K468,'[1]Patentes Nacionais_UFV'!$A:$E,4,0))</f>
        <v/>
      </c>
      <c r="E468" s="3" t="str">
        <f>VLOOKUP($K468,'[1]Patentes Nacionais_UFV'!$A:$E,5,0)</f>
        <v>requerida</v>
      </c>
      <c r="F468" s="3" t="s">
        <v>420</v>
      </c>
      <c r="G468" s="3" t="s">
        <v>7</v>
      </c>
      <c r="H468" s="3" t="s">
        <v>136</v>
      </c>
      <c r="I468" s="3" t="s">
        <v>137</v>
      </c>
      <c r="J468" s="3" t="s">
        <v>10</v>
      </c>
      <c r="K468" s="3" t="s">
        <v>298</v>
      </c>
    </row>
    <row r="469" spans="1:11" ht="33" x14ac:dyDescent="0.25">
      <c r="A469" s="3" t="str">
        <f>VLOOKUP($K469,'[1]Patentes Nacionais_UFV'!$A:$E,1,0)</f>
        <v>BR 10 2023 003533-7</v>
      </c>
      <c r="B469" s="4">
        <f>VLOOKUP($K469,'[1]Patentes Nacionais_UFV'!$A:$E,2,0)</f>
        <v>44984</v>
      </c>
      <c r="C469" s="3" t="str">
        <f>IF(VLOOKUP($K469,'[1]Patentes Nacionais_UFV'!$A:$E,3,0)=0,"",VLOOKUP($K469,'[1]Patentes Nacionais_UFV'!$A:$E,3,0))</f>
        <v/>
      </c>
      <c r="D469" s="3" t="str">
        <f>IF(VLOOKUP($K469,'[1]Patentes Nacionais_UFV'!$A:$E,4,0)=0,"",VLOOKUP($K469,'[1]Patentes Nacionais_UFV'!$A:$E,4,0))</f>
        <v/>
      </c>
      <c r="E469" s="3" t="str">
        <f>VLOOKUP($K469,'[1]Patentes Nacionais_UFV'!$A:$E,5,0)</f>
        <v>requerida</v>
      </c>
      <c r="F469" s="3" t="s">
        <v>435</v>
      </c>
      <c r="G469" s="3" t="s">
        <v>32</v>
      </c>
      <c r="H469" s="3" t="s">
        <v>33</v>
      </c>
      <c r="I469" s="3" t="s">
        <v>34</v>
      </c>
      <c r="J469" s="3" t="s">
        <v>10</v>
      </c>
      <c r="K469" s="3" t="s">
        <v>298</v>
      </c>
    </row>
    <row r="470" spans="1:11" ht="33" x14ac:dyDescent="0.25">
      <c r="A470" s="3" t="str">
        <f>VLOOKUP($K470,'[1]Patentes Nacionais_UFV'!$A:$E,1,0)</f>
        <v>BR 10 2023 003533-7</v>
      </c>
      <c r="B470" s="4">
        <f>VLOOKUP($K470,'[1]Patentes Nacionais_UFV'!$A:$E,2,0)</f>
        <v>44984</v>
      </c>
      <c r="C470" s="3" t="str">
        <f>IF(VLOOKUP($K470,'[1]Patentes Nacionais_UFV'!$A:$E,3,0)=0,"",VLOOKUP($K470,'[1]Patentes Nacionais_UFV'!$A:$E,3,0))</f>
        <v/>
      </c>
      <c r="D470" s="3" t="str">
        <f>IF(VLOOKUP($K470,'[1]Patentes Nacionais_UFV'!$A:$E,4,0)=0,"",VLOOKUP($K470,'[1]Patentes Nacionais_UFV'!$A:$E,4,0))</f>
        <v/>
      </c>
      <c r="E470" s="3" t="str">
        <f>VLOOKUP($K470,'[1]Patentes Nacionais_UFV'!$A:$E,5,0)</f>
        <v>requerida</v>
      </c>
      <c r="F470" s="3" t="s">
        <v>546</v>
      </c>
      <c r="G470" s="3" t="s">
        <v>32</v>
      </c>
      <c r="H470" s="3" t="s">
        <v>33</v>
      </c>
      <c r="I470" s="3" t="s">
        <v>34</v>
      </c>
      <c r="J470" s="3" t="s">
        <v>10</v>
      </c>
      <c r="K470" s="3" t="s">
        <v>298</v>
      </c>
    </row>
    <row r="471" spans="1:11" ht="33" x14ac:dyDescent="0.25">
      <c r="A471" s="3" t="str">
        <f>VLOOKUP($K471,'[1]Patentes Nacionais_UFV'!$A:$E,1,0)</f>
        <v>BR 10 2023 004171-0</v>
      </c>
      <c r="B471" s="4">
        <f>VLOOKUP($K471,'[1]Patentes Nacionais_UFV'!$A:$E,2,0)</f>
        <v>44991</v>
      </c>
      <c r="C471" s="3" t="str">
        <f>IF(VLOOKUP($K471,'[1]Patentes Nacionais_UFV'!$A:$E,3,0)=0,"",VLOOKUP($K471,'[1]Patentes Nacionais_UFV'!$A:$E,3,0))</f>
        <v/>
      </c>
      <c r="D471" s="3" t="str">
        <f>IF(VLOOKUP($K471,'[1]Patentes Nacionais_UFV'!$A:$E,4,0)=0,"",VLOOKUP($K471,'[1]Patentes Nacionais_UFV'!$A:$E,4,0))</f>
        <v/>
      </c>
      <c r="E471" s="3" t="str">
        <f>VLOOKUP($K471,'[1]Patentes Nacionais_UFV'!$A:$E,5,0)</f>
        <v>requerida</v>
      </c>
      <c r="F471" s="3" t="s">
        <v>6</v>
      </c>
      <c r="G471" s="3" t="s">
        <v>7</v>
      </c>
      <c r="H471" s="3" t="s">
        <v>8</v>
      </c>
      <c r="I471" s="3" t="s">
        <v>9</v>
      </c>
      <c r="J471" s="3" t="s">
        <v>10</v>
      </c>
      <c r="K471" s="3" t="s">
        <v>15</v>
      </c>
    </row>
    <row r="472" spans="1:11" ht="33" x14ac:dyDescent="0.25">
      <c r="A472" s="3" t="str">
        <f>VLOOKUP($K472,'[1]Patentes Nacionais_UFV'!$A:$E,1,0)</f>
        <v>BR 10 2023 004171-0</v>
      </c>
      <c r="B472" s="4">
        <f>VLOOKUP($K472,'[1]Patentes Nacionais_UFV'!$A:$E,2,0)</f>
        <v>44991</v>
      </c>
      <c r="C472" s="3" t="str">
        <f>IF(VLOOKUP($K472,'[1]Patentes Nacionais_UFV'!$A:$E,3,0)=0,"",VLOOKUP($K472,'[1]Patentes Nacionais_UFV'!$A:$E,3,0))</f>
        <v/>
      </c>
      <c r="D472" s="3" t="str">
        <f>IF(VLOOKUP($K472,'[1]Patentes Nacionais_UFV'!$A:$E,4,0)=0,"",VLOOKUP($K472,'[1]Patentes Nacionais_UFV'!$A:$E,4,0))</f>
        <v/>
      </c>
      <c r="E472" s="3" t="str">
        <f>VLOOKUP($K472,'[1]Patentes Nacionais_UFV'!$A:$E,5,0)</f>
        <v>requerida</v>
      </c>
      <c r="F472" s="3" t="s">
        <v>250</v>
      </c>
      <c r="G472" s="3" t="s">
        <v>7</v>
      </c>
      <c r="H472" s="3" t="s">
        <v>92</v>
      </c>
      <c r="I472" s="3" t="s">
        <v>93</v>
      </c>
      <c r="J472" s="3" t="s">
        <v>10</v>
      </c>
      <c r="K472" s="3" t="s">
        <v>15</v>
      </c>
    </row>
    <row r="473" spans="1:11" ht="33" x14ac:dyDescent="0.25">
      <c r="A473" s="3" t="str">
        <f>VLOOKUP($K473,'[1]Patentes Nacionais_UFV'!$A:$E,1,0)</f>
        <v>BR 10 2023 004171-0</v>
      </c>
      <c r="B473" s="4">
        <f>VLOOKUP($K473,'[1]Patentes Nacionais_UFV'!$A:$E,2,0)</f>
        <v>44991</v>
      </c>
      <c r="C473" s="3" t="str">
        <f>IF(VLOOKUP($K473,'[1]Patentes Nacionais_UFV'!$A:$E,3,0)=0,"",VLOOKUP($K473,'[1]Patentes Nacionais_UFV'!$A:$E,3,0))</f>
        <v/>
      </c>
      <c r="D473" s="3" t="str">
        <f>IF(VLOOKUP($K473,'[1]Patentes Nacionais_UFV'!$A:$E,4,0)=0,"",VLOOKUP($K473,'[1]Patentes Nacionais_UFV'!$A:$E,4,0))</f>
        <v/>
      </c>
      <c r="E473" s="3" t="str">
        <f>VLOOKUP($K473,'[1]Patentes Nacionais_UFV'!$A:$E,5,0)</f>
        <v>requerida</v>
      </c>
      <c r="F473" s="3" t="s">
        <v>331</v>
      </c>
      <c r="G473" s="3" t="s">
        <v>7</v>
      </c>
      <c r="H473" s="3" t="s">
        <v>92</v>
      </c>
      <c r="I473" s="3" t="s">
        <v>93</v>
      </c>
      <c r="J473" s="3" t="s">
        <v>10</v>
      </c>
      <c r="K473" s="3" t="s">
        <v>15</v>
      </c>
    </row>
    <row r="474" spans="1:11" ht="33" x14ac:dyDescent="0.25">
      <c r="A474" s="3" t="str">
        <f>VLOOKUP($K474,'[1]Patentes Nacionais_UFV'!$A:$E,1,0)</f>
        <v>BR 10 2023 004171-0</v>
      </c>
      <c r="B474" s="4">
        <f>VLOOKUP($K474,'[1]Patentes Nacionais_UFV'!$A:$E,2,0)</f>
        <v>44991</v>
      </c>
      <c r="C474" s="3" t="str">
        <f>IF(VLOOKUP($K474,'[1]Patentes Nacionais_UFV'!$A:$E,3,0)=0,"",VLOOKUP($K474,'[1]Patentes Nacionais_UFV'!$A:$E,3,0))</f>
        <v/>
      </c>
      <c r="D474" s="3" t="str">
        <f>IF(VLOOKUP($K474,'[1]Patentes Nacionais_UFV'!$A:$E,4,0)=0,"",VLOOKUP($K474,'[1]Patentes Nacionais_UFV'!$A:$E,4,0))</f>
        <v/>
      </c>
      <c r="E474" s="3" t="str">
        <f>VLOOKUP($K474,'[1]Patentes Nacionais_UFV'!$A:$E,5,0)</f>
        <v>requerida</v>
      </c>
      <c r="F474" s="3" t="s">
        <v>338</v>
      </c>
      <c r="G474" s="3" t="s">
        <v>7</v>
      </c>
      <c r="H474" s="3" t="s">
        <v>127</v>
      </c>
      <c r="I474" s="3" t="s">
        <v>128</v>
      </c>
      <c r="J474" s="3" t="s">
        <v>10</v>
      </c>
      <c r="K474" s="3" t="s">
        <v>15</v>
      </c>
    </row>
    <row r="475" spans="1:11" ht="33" x14ac:dyDescent="0.25">
      <c r="A475" s="3" t="str">
        <f>VLOOKUP($K475,'[1]Patentes Nacionais_UFV'!$A:$E,1,0)</f>
        <v>BR 10 2023 004171-0</v>
      </c>
      <c r="B475" s="4">
        <f>VLOOKUP($K475,'[1]Patentes Nacionais_UFV'!$A:$E,2,0)</f>
        <v>44991</v>
      </c>
      <c r="C475" s="3" t="str">
        <f>IF(VLOOKUP($K475,'[1]Patentes Nacionais_UFV'!$A:$E,3,0)=0,"",VLOOKUP($K475,'[1]Patentes Nacionais_UFV'!$A:$E,3,0))</f>
        <v/>
      </c>
      <c r="D475" s="3" t="str">
        <f>IF(VLOOKUP($K475,'[1]Patentes Nacionais_UFV'!$A:$E,4,0)=0,"",VLOOKUP($K475,'[1]Patentes Nacionais_UFV'!$A:$E,4,0))</f>
        <v/>
      </c>
      <c r="E475" s="3" t="str">
        <f>VLOOKUP($K475,'[1]Patentes Nacionais_UFV'!$A:$E,5,0)</f>
        <v>requerida</v>
      </c>
      <c r="F475" s="3" t="s">
        <v>402</v>
      </c>
      <c r="G475" s="3" t="s">
        <v>7</v>
      </c>
      <c r="H475" s="3" t="s">
        <v>127</v>
      </c>
      <c r="I475" s="3" t="s">
        <v>128</v>
      </c>
      <c r="J475" s="3" t="s">
        <v>10</v>
      </c>
      <c r="K475" s="3" t="s">
        <v>15</v>
      </c>
    </row>
    <row r="476" spans="1:11" ht="33" x14ac:dyDescent="0.25">
      <c r="A476" s="3" t="str">
        <f>VLOOKUP($K476,'[1]Patentes Nacionais_UFV'!$A:$E,1,0)</f>
        <v>BR 10 2023 004171-0</v>
      </c>
      <c r="B476" s="4">
        <f>VLOOKUP($K476,'[1]Patentes Nacionais_UFV'!$A:$E,2,0)</f>
        <v>44991</v>
      </c>
      <c r="C476" s="3" t="str">
        <f>IF(VLOOKUP($K476,'[1]Patentes Nacionais_UFV'!$A:$E,3,0)=0,"",VLOOKUP($K476,'[1]Patentes Nacionais_UFV'!$A:$E,3,0))</f>
        <v/>
      </c>
      <c r="D476" s="3" t="str">
        <f>IF(VLOOKUP($K476,'[1]Patentes Nacionais_UFV'!$A:$E,4,0)=0,"",VLOOKUP($K476,'[1]Patentes Nacionais_UFV'!$A:$E,4,0))</f>
        <v/>
      </c>
      <c r="E476" s="3" t="str">
        <f>VLOOKUP($K476,'[1]Patentes Nacionais_UFV'!$A:$E,5,0)</f>
        <v>requerida</v>
      </c>
      <c r="F476" s="3" t="s">
        <v>488</v>
      </c>
      <c r="G476" s="3" t="s">
        <v>32</v>
      </c>
      <c r="H476" s="3" t="s">
        <v>43</v>
      </c>
      <c r="I476" s="3" t="s">
        <v>44</v>
      </c>
      <c r="J476" s="3" t="s">
        <v>10</v>
      </c>
      <c r="K476" s="3" t="s">
        <v>15</v>
      </c>
    </row>
    <row r="477" spans="1:11" ht="33" x14ac:dyDescent="0.25">
      <c r="A477" s="3" t="str">
        <f>VLOOKUP($K477,'[1]Patentes Nacionais_UFV'!$A:$E,1,0)</f>
        <v>BR 10 2023 004170 1</v>
      </c>
      <c r="B477" s="4">
        <f>VLOOKUP($K477,'[1]Patentes Nacionais_UFV'!$A:$E,2,0)</f>
        <v>44991</v>
      </c>
      <c r="C477" s="3" t="str">
        <f>IF(VLOOKUP($K477,'[1]Patentes Nacionais_UFV'!$A:$E,3,0)=0,"",VLOOKUP($K477,'[1]Patentes Nacionais_UFV'!$A:$E,3,0))</f>
        <v/>
      </c>
      <c r="D477" s="3" t="str">
        <f>IF(VLOOKUP($K477,'[1]Patentes Nacionais_UFV'!$A:$E,4,0)=0,"",VLOOKUP($K477,'[1]Patentes Nacionais_UFV'!$A:$E,4,0))</f>
        <v/>
      </c>
      <c r="E477" s="3" t="str">
        <f>VLOOKUP($K477,'[1]Patentes Nacionais_UFV'!$A:$E,5,0)</f>
        <v>requerida</v>
      </c>
      <c r="F477" s="3" t="s">
        <v>6</v>
      </c>
      <c r="G477" s="3" t="s">
        <v>7</v>
      </c>
      <c r="H477" s="3" t="s">
        <v>8</v>
      </c>
      <c r="I477" s="3" t="s">
        <v>9</v>
      </c>
      <c r="J477" s="3" t="s">
        <v>10</v>
      </c>
      <c r="K477" s="3" t="s">
        <v>14</v>
      </c>
    </row>
    <row r="478" spans="1:11" ht="33" x14ac:dyDescent="0.25">
      <c r="A478" s="3" t="str">
        <f>VLOOKUP($K478,'[1]Patentes Nacionais_UFV'!$A:$E,1,0)</f>
        <v>BR 10 2023 004170 1</v>
      </c>
      <c r="B478" s="4">
        <f>VLOOKUP($K478,'[1]Patentes Nacionais_UFV'!$A:$E,2,0)</f>
        <v>44991</v>
      </c>
      <c r="C478" s="3" t="str">
        <f>IF(VLOOKUP($K478,'[1]Patentes Nacionais_UFV'!$A:$E,3,0)=0,"",VLOOKUP($K478,'[1]Patentes Nacionais_UFV'!$A:$E,3,0))</f>
        <v/>
      </c>
      <c r="D478" s="3" t="str">
        <f>IF(VLOOKUP($K478,'[1]Patentes Nacionais_UFV'!$A:$E,4,0)=0,"",VLOOKUP($K478,'[1]Patentes Nacionais_UFV'!$A:$E,4,0))</f>
        <v/>
      </c>
      <c r="E478" s="3" t="str">
        <f>VLOOKUP($K478,'[1]Patentes Nacionais_UFV'!$A:$E,5,0)</f>
        <v>requerida</v>
      </c>
      <c r="F478" s="3" t="s">
        <v>250</v>
      </c>
      <c r="G478" s="3" t="s">
        <v>7</v>
      </c>
      <c r="H478" s="3" t="s">
        <v>92</v>
      </c>
      <c r="I478" s="3" t="s">
        <v>93</v>
      </c>
      <c r="J478" s="3" t="s">
        <v>10</v>
      </c>
      <c r="K478" s="3" t="s">
        <v>14</v>
      </c>
    </row>
    <row r="479" spans="1:11" ht="33" x14ac:dyDescent="0.25">
      <c r="A479" s="3" t="str">
        <f>VLOOKUP($K479,'[1]Patentes Nacionais_UFV'!$A:$E,1,0)</f>
        <v>BR 10 2023 004170 1</v>
      </c>
      <c r="B479" s="4">
        <f>VLOOKUP($K479,'[1]Patentes Nacionais_UFV'!$A:$E,2,0)</f>
        <v>44991</v>
      </c>
      <c r="C479" s="3" t="str">
        <f>IF(VLOOKUP($K479,'[1]Patentes Nacionais_UFV'!$A:$E,3,0)=0,"",VLOOKUP($K479,'[1]Patentes Nacionais_UFV'!$A:$E,3,0))</f>
        <v/>
      </c>
      <c r="D479" s="3" t="str">
        <f>IF(VLOOKUP($K479,'[1]Patentes Nacionais_UFV'!$A:$E,4,0)=0,"",VLOOKUP($K479,'[1]Patentes Nacionais_UFV'!$A:$E,4,0))</f>
        <v/>
      </c>
      <c r="E479" s="3" t="str">
        <f>VLOOKUP($K479,'[1]Patentes Nacionais_UFV'!$A:$E,5,0)</f>
        <v>requerida</v>
      </c>
      <c r="F479" s="3" t="s">
        <v>331</v>
      </c>
      <c r="G479" s="3" t="s">
        <v>7</v>
      </c>
      <c r="H479" s="3" t="s">
        <v>92</v>
      </c>
      <c r="I479" s="3" t="s">
        <v>93</v>
      </c>
      <c r="J479" s="3" t="s">
        <v>10</v>
      </c>
      <c r="K479" s="3" t="s">
        <v>14</v>
      </c>
    </row>
    <row r="480" spans="1:11" ht="33" x14ac:dyDescent="0.25">
      <c r="A480" s="3" t="str">
        <f>VLOOKUP($K480,'[1]Patentes Nacionais_UFV'!$A:$E,1,0)</f>
        <v>BR 10 2023 004170 1</v>
      </c>
      <c r="B480" s="4">
        <f>VLOOKUP($K480,'[1]Patentes Nacionais_UFV'!$A:$E,2,0)</f>
        <v>44991</v>
      </c>
      <c r="C480" s="3" t="str">
        <f>IF(VLOOKUP($K480,'[1]Patentes Nacionais_UFV'!$A:$E,3,0)=0,"",VLOOKUP($K480,'[1]Patentes Nacionais_UFV'!$A:$E,3,0))</f>
        <v/>
      </c>
      <c r="D480" s="3" t="str">
        <f>IF(VLOOKUP($K480,'[1]Patentes Nacionais_UFV'!$A:$E,4,0)=0,"",VLOOKUP($K480,'[1]Patentes Nacionais_UFV'!$A:$E,4,0))</f>
        <v/>
      </c>
      <c r="E480" s="3" t="str">
        <f>VLOOKUP($K480,'[1]Patentes Nacionais_UFV'!$A:$E,5,0)</f>
        <v>requerida</v>
      </c>
      <c r="F480" s="3" t="s">
        <v>338</v>
      </c>
      <c r="G480" s="3" t="s">
        <v>7</v>
      </c>
      <c r="H480" s="3" t="s">
        <v>127</v>
      </c>
      <c r="I480" s="3" t="s">
        <v>128</v>
      </c>
      <c r="J480" s="3" t="s">
        <v>10</v>
      </c>
      <c r="K480" s="3" t="s">
        <v>14</v>
      </c>
    </row>
    <row r="481" spans="1:11" ht="33" x14ac:dyDescent="0.25">
      <c r="A481" s="3" t="str">
        <f>VLOOKUP($K481,'[1]Patentes Nacionais_UFV'!$A:$E,1,0)</f>
        <v>BR 10 2023 004170 1</v>
      </c>
      <c r="B481" s="4">
        <f>VLOOKUP($K481,'[1]Patentes Nacionais_UFV'!$A:$E,2,0)</f>
        <v>44991</v>
      </c>
      <c r="C481" s="3" t="str">
        <f>IF(VLOOKUP($K481,'[1]Patentes Nacionais_UFV'!$A:$E,3,0)=0,"",VLOOKUP($K481,'[1]Patentes Nacionais_UFV'!$A:$E,3,0))</f>
        <v/>
      </c>
      <c r="D481" s="3" t="str">
        <f>IF(VLOOKUP($K481,'[1]Patentes Nacionais_UFV'!$A:$E,4,0)=0,"",VLOOKUP($K481,'[1]Patentes Nacionais_UFV'!$A:$E,4,0))</f>
        <v/>
      </c>
      <c r="E481" s="3" t="str">
        <f>VLOOKUP($K481,'[1]Patentes Nacionais_UFV'!$A:$E,5,0)</f>
        <v>requerida</v>
      </c>
      <c r="F481" s="3" t="s">
        <v>402</v>
      </c>
      <c r="G481" s="3" t="s">
        <v>7</v>
      </c>
      <c r="H481" s="3" t="s">
        <v>127</v>
      </c>
      <c r="I481" s="3" t="s">
        <v>128</v>
      </c>
      <c r="J481" s="3" t="s">
        <v>10</v>
      </c>
      <c r="K481" s="3" t="s">
        <v>14</v>
      </c>
    </row>
    <row r="482" spans="1:11" ht="33" x14ac:dyDescent="0.25">
      <c r="A482" s="3" t="str">
        <f>VLOOKUP($K482,'[1]Patentes Nacionais_UFV'!$A:$E,1,0)</f>
        <v>BR 10 2023 004170 1</v>
      </c>
      <c r="B482" s="4">
        <f>VLOOKUP($K482,'[1]Patentes Nacionais_UFV'!$A:$E,2,0)</f>
        <v>44991</v>
      </c>
      <c r="C482" s="3" t="str">
        <f>IF(VLOOKUP($K482,'[1]Patentes Nacionais_UFV'!$A:$E,3,0)=0,"",VLOOKUP($K482,'[1]Patentes Nacionais_UFV'!$A:$E,3,0))</f>
        <v/>
      </c>
      <c r="D482" s="3" t="str">
        <f>IF(VLOOKUP($K482,'[1]Patentes Nacionais_UFV'!$A:$E,4,0)=0,"",VLOOKUP($K482,'[1]Patentes Nacionais_UFV'!$A:$E,4,0))</f>
        <v/>
      </c>
      <c r="E482" s="3" t="str">
        <f>VLOOKUP($K482,'[1]Patentes Nacionais_UFV'!$A:$E,5,0)</f>
        <v>requerida</v>
      </c>
      <c r="F482" s="3" t="s">
        <v>488</v>
      </c>
      <c r="G482" s="3" t="s">
        <v>32</v>
      </c>
      <c r="H482" s="3" t="s">
        <v>43</v>
      </c>
      <c r="I482" s="3" t="s">
        <v>44</v>
      </c>
      <c r="J482" s="3" t="s">
        <v>10</v>
      </c>
      <c r="K482" s="3" t="s">
        <v>14</v>
      </c>
    </row>
    <row r="483" spans="1:11" ht="33" x14ac:dyDescent="0.25">
      <c r="A483" s="3" t="str">
        <f>VLOOKUP($K483,'[1]Patentes Nacionais_UFV'!$A:$E,1,0)</f>
        <v>BR 10 2023 004827-7</v>
      </c>
      <c r="B483" s="4">
        <f>VLOOKUP($K483,'[1]Patentes Nacionais_UFV'!$A:$E,2,0)</f>
        <v>45000</v>
      </c>
      <c r="C483" s="3" t="str">
        <f>IF(VLOOKUP($K483,'[1]Patentes Nacionais_UFV'!$A:$E,3,0)=0,"",VLOOKUP($K483,'[1]Patentes Nacionais_UFV'!$A:$E,3,0))</f>
        <v/>
      </c>
      <c r="D483" s="3" t="str">
        <f>IF(VLOOKUP($K483,'[1]Patentes Nacionais_UFV'!$A:$E,4,0)=0,"",VLOOKUP($K483,'[1]Patentes Nacionais_UFV'!$A:$E,4,0))</f>
        <v/>
      </c>
      <c r="E483" s="3" t="str">
        <f>VLOOKUP($K483,'[1]Patentes Nacionais_UFV'!$A:$E,5,0)</f>
        <v>requerida</v>
      </c>
      <c r="F483" s="3" t="s">
        <v>75</v>
      </c>
      <c r="G483" s="3" t="s">
        <v>24</v>
      </c>
      <c r="H483" s="3" t="s">
        <v>51</v>
      </c>
      <c r="I483" s="3" t="s">
        <v>52</v>
      </c>
      <c r="J483" s="3" t="s">
        <v>10</v>
      </c>
      <c r="K483" s="3" t="s">
        <v>80</v>
      </c>
    </row>
    <row r="484" spans="1:11" ht="33" x14ac:dyDescent="0.25">
      <c r="A484" s="3" t="str">
        <f>VLOOKUP($K484,'[1]Patentes Nacionais_UFV'!$A:$E,1,0)</f>
        <v>BR 10 2023 004827-7</v>
      </c>
      <c r="B484" s="4">
        <f>VLOOKUP($K484,'[1]Patentes Nacionais_UFV'!$A:$E,2,0)</f>
        <v>45000</v>
      </c>
      <c r="C484" s="3" t="str">
        <f>IF(VLOOKUP($K484,'[1]Patentes Nacionais_UFV'!$A:$E,3,0)=0,"",VLOOKUP($K484,'[1]Patentes Nacionais_UFV'!$A:$E,3,0))</f>
        <v/>
      </c>
      <c r="D484" s="3" t="str">
        <f>IF(VLOOKUP($K484,'[1]Patentes Nacionais_UFV'!$A:$E,4,0)=0,"",VLOOKUP($K484,'[1]Patentes Nacionais_UFV'!$A:$E,4,0))</f>
        <v/>
      </c>
      <c r="E484" s="3" t="str">
        <f>VLOOKUP($K484,'[1]Patentes Nacionais_UFV'!$A:$E,5,0)</f>
        <v>requerida</v>
      </c>
      <c r="F484" s="3" t="s">
        <v>360</v>
      </c>
      <c r="G484" s="3" t="s">
        <v>24</v>
      </c>
      <c r="H484" s="3" t="s">
        <v>51</v>
      </c>
      <c r="I484" s="3" t="s">
        <v>52</v>
      </c>
      <c r="J484" s="3" t="s">
        <v>10</v>
      </c>
      <c r="K484" s="3" t="s">
        <v>80</v>
      </c>
    </row>
    <row r="485" spans="1:11" x14ac:dyDescent="0.25">
      <c r="A485" s="3" t="str">
        <f>VLOOKUP($K485,'[1]Patentes Nacionais_UFV'!$A:$E,1,0)</f>
        <v>BR 10 2023 006063-3</v>
      </c>
      <c r="B485" s="4">
        <f>VLOOKUP($K485,'[1]Patentes Nacionais_UFV'!$A:$E,2,0)</f>
        <v>45016</v>
      </c>
      <c r="C485" s="3" t="str">
        <f>IF(VLOOKUP($K485,'[1]Patentes Nacionais_UFV'!$A:$E,3,0)=0,"",VLOOKUP($K485,'[1]Patentes Nacionais_UFV'!$A:$E,3,0))</f>
        <v/>
      </c>
      <c r="D485" s="3" t="str">
        <f>IF(VLOOKUP($K485,'[1]Patentes Nacionais_UFV'!$A:$E,4,0)=0,"",VLOOKUP($K485,'[1]Patentes Nacionais_UFV'!$A:$E,4,0))</f>
        <v/>
      </c>
      <c r="E485" s="3" t="str">
        <f>VLOOKUP($K485,'[1]Patentes Nacionais_UFV'!$A:$E,5,0)</f>
        <v>requerida</v>
      </c>
      <c r="F485" s="3" t="s">
        <v>220</v>
      </c>
      <c r="G485" s="3" t="s">
        <v>56</v>
      </c>
      <c r="I485" s="3" t="s">
        <v>57</v>
      </c>
      <c r="J485" s="3" t="s">
        <v>58</v>
      </c>
      <c r="K485" s="3" t="s">
        <v>221</v>
      </c>
    </row>
    <row r="486" spans="1:11" x14ac:dyDescent="0.25">
      <c r="A486" s="3" t="str">
        <f>VLOOKUP($K486,'[1]Patentes Nacionais_UFV'!$A:$E,1,0)</f>
        <v>BR 10 2023 006063-3</v>
      </c>
      <c r="B486" s="4">
        <f>VLOOKUP($K486,'[1]Patentes Nacionais_UFV'!$A:$E,2,0)</f>
        <v>45016</v>
      </c>
      <c r="C486" s="3" t="str">
        <f>IF(VLOOKUP($K486,'[1]Patentes Nacionais_UFV'!$A:$E,3,0)=0,"",VLOOKUP($K486,'[1]Patentes Nacionais_UFV'!$A:$E,3,0))</f>
        <v/>
      </c>
      <c r="D486" s="3" t="str">
        <f>IF(VLOOKUP($K486,'[1]Patentes Nacionais_UFV'!$A:$E,4,0)=0,"",VLOOKUP($K486,'[1]Patentes Nacionais_UFV'!$A:$E,4,0))</f>
        <v/>
      </c>
      <c r="E486" s="3" t="str">
        <f>VLOOKUP($K486,'[1]Patentes Nacionais_UFV'!$A:$E,5,0)</f>
        <v>requerida</v>
      </c>
      <c r="F486" s="3" t="s">
        <v>258</v>
      </c>
      <c r="G486" s="3" t="s">
        <v>24</v>
      </c>
      <c r="H486" s="3" t="s">
        <v>177</v>
      </c>
      <c r="I486" s="3" t="s">
        <v>178</v>
      </c>
      <c r="J486" s="3" t="s">
        <v>10</v>
      </c>
      <c r="K486" s="3" t="s">
        <v>221</v>
      </c>
    </row>
    <row r="487" spans="1:11" x14ac:dyDescent="0.25">
      <c r="A487" s="3" t="str">
        <f>VLOOKUP($K487,'[1]Patentes Nacionais_UFV'!$A:$E,1,0)</f>
        <v>BR 10 2023 006063-3</v>
      </c>
      <c r="B487" s="4">
        <f>VLOOKUP($K487,'[1]Patentes Nacionais_UFV'!$A:$E,2,0)</f>
        <v>45016</v>
      </c>
      <c r="C487" s="3" t="str">
        <f>IF(VLOOKUP($K487,'[1]Patentes Nacionais_UFV'!$A:$E,3,0)=0,"",VLOOKUP($K487,'[1]Patentes Nacionais_UFV'!$A:$E,3,0))</f>
        <v/>
      </c>
      <c r="D487" s="3" t="str">
        <f>IF(VLOOKUP($K487,'[1]Patentes Nacionais_UFV'!$A:$E,4,0)=0,"",VLOOKUP($K487,'[1]Patentes Nacionais_UFV'!$A:$E,4,0))</f>
        <v/>
      </c>
      <c r="E487" s="3" t="str">
        <f>VLOOKUP($K487,'[1]Patentes Nacionais_UFV'!$A:$E,5,0)</f>
        <v>requerida</v>
      </c>
      <c r="F487" s="3" t="s">
        <v>278</v>
      </c>
      <c r="G487" s="3" t="s">
        <v>24</v>
      </c>
      <c r="K487" s="3" t="s">
        <v>221</v>
      </c>
    </row>
    <row r="488" spans="1:11" ht="33" x14ac:dyDescent="0.25">
      <c r="A488" s="3" t="str">
        <f>VLOOKUP($K488,'[1]Patentes Nacionais_UFV'!$A:$E,1,0)</f>
        <v>BR 10 2023 006059-5</v>
      </c>
      <c r="B488" s="4">
        <f>VLOOKUP($K488,'[1]Patentes Nacionais_UFV'!$A:$E,2,0)</f>
        <v>45016</v>
      </c>
      <c r="C488" s="3" t="str">
        <f>IF(VLOOKUP($K488,'[1]Patentes Nacionais_UFV'!$A:$E,3,0)=0,"",VLOOKUP($K488,'[1]Patentes Nacionais_UFV'!$A:$E,3,0))</f>
        <v/>
      </c>
      <c r="D488" s="3" t="str">
        <f>IF(VLOOKUP($K488,'[1]Patentes Nacionais_UFV'!$A:$E,4,0)=0,"",VLOOKUP($K488,'[1]Patentes Nacionais_UFV'!$A:$E,4,0))</f>
        <v/>
      </c>
      <c r="E488" s="3" t="str">
        <f>VLOOKUP($K488,'[1]Patentes Nacionais_UFV'!$A:$E,5,0)</f>
        <v>requerida</v>
      </c>
      <c r="F488" s="3" t="s">
        <v>494</v>
      </c>
      <c r="G488" s="3" t="s">
        <v>32</v>
      </c>
      <c r="H488" s="3" t="s">
        <v>495</v>
      </c>
      <c r="I488" s="3" t="s">
        <v>496</v>
      </c>
      <c r="J488" s="3" t="s">
        <v>10</v>
      </c>
      <c r="K488" s="3" t="s">
        <v>498</v>
      </c>
    </row>
    <row r="489" spans="1:11" ht="33" x14ac:dyDescent="0.25">
      <c r="A489" s="3" t="str">
        <f>VLOOKUP($K489,'[1]Patentes Nacionais_UFV'!$A:$E,1,0)</f>
        <v>BR 10 2023 006059-5</v>
      </c>
      <c r="B489" s="4">
        <f>VLOOKUP($K489,'[1]Patentes Nacionais_UFV'!$A:$E,2,0)</f>
        <v>45016</v>
      </c>
      <c r="C489" s="3" t="str">
        <f>IF(VLOOKUP($K489,'[1]Patentes Nacionais_UFV'!$A:$E,3,0)=0,"",VLOOKUP($K489,'[1]Patentes Nacionais_UFV'!$A:$E,3,0))</f>
        <v/>
      </c>
      <c r="D489" s="3" t="str">
        <f>IF(VLOOKUP($K489,'[1]Patentes Nacionais_UFV'!$A:$E,4,0)=0,"",VLOOKUP($K489,'[1]Patentes Nacionais_UFV'!$A:$E,4,0))</f>
        <v/>
      </c>
      <c r="E489" s="3" t="str">
        <f>VLOOKUP($K489,'[1]Patentes Nacionais_UFV'!$A:$E,5,0)</f>
        <v>requerida</v>
      </c>
      <c r="F489" s="3" t="s">
        <v>507</v>
      </c>
      <c r="G489" s="3" t="s">
        <v>7</v>
      </c>
      <c r="H489" s="3" t="s">
        <v>127</v>
      </c>
      <c r="I489" s="3" t="s">
        <v>128</v>
      </c>
      <c r="J489" s="3" t="s">
        <v>10</v>
      </c>
      <c r="K489" s="3" t="s">
        <v>498</v>
      </c>
    </row>
    <row r="490" spans="1:11" ht="33" x14ac:dyDescent="0.25">
      <c r="A490" s="3" t="str">
        <f>VLOOKUP($K490,'[1]Patentes Nacionais_UFV'!$A:$E,1,0)</f>
        <v>BR 10 2023 008742-6</v>
      </c>
      <c r="B490" s="4">
        <f>VLOOKUP($K490,'[1]Patentes Nacionais_UFV'!$A:$E,2,0)</f>
        <v>45054</v>
      </c>
      <c r="C490" s="3" t="str">
        <f>IF(VLOOKUP($K490,'[1]Patentes Nacionais_UFV'!$A:$E,3,0)=0,"",VLOOKUP($K490,'[1]Patentes Nacionais_UFV'!$A:$E,3,0))</f>
        <v/>
      </c>
      <c r="D490" s="3" t="str">
        <f>IF(VLOOKUP($K490,'[1]Patentes Nacionais_UFV'!$A:$E,4,0)=0,"",VLOOKUP($K490,'[1]Patentes Nacionais_UFV'!$A:$E,4,0))</f>
        <v/>
      </c>
      <c r="E490" s="3" t="str">
        <f>VLOOKUP($K490,'[1]Patentes Nacionais_UFV'!$A:$E,5,0)</f>
        <v>requerida</v>
      </c>
      <c r="F490" s="3" t="s">
        <v>435</v>
      </c>
      <c r="G490" s="3" t="s">
        <v>32</v>
      </c>
      <c r="H490" s="3" t="s">
        <v>33</v>
      </c>
      <c r="I490" s="3" t="s">
        <v>34</v>
      </c>
      <c r="J490" s="3" t="s">
        <v>10</v>
      </c>
      <c r="K490" s="3" t="s">
        <v>437</v>
      </c>
    </row>
    <row r="491" spans="1:11" ht="33" x14ac:dyDescent="0.25">
      <c r="A491" s="3" t="str">
        <f>VLOOKUP($K491,'[1]Patentes Nacionais_UFV'!$A:$E,1,0)</f>
        <v>BR 10 2023 008742-6</v>
      </c>
      <c r="B491" s="4">
        <f>VLOOKUP($K491,'[1]Patentes Nacionais_UFV'!$A:$E,2,0)</f>
        <v>45054</v>
      </c>
      <c r="C491" s="3" t="str">
        <f>IF(VLOOKUP($K491,'[1]Patentes Nacionais_UFV'!$A:$E,3,0)=0,"",VLOOKUP($K491,'[1]Patentes Nacionais_UFV'!$A:$E,3,0))</f>
        <v/>
      </c>
      <c r="D491" s="3" t="str">
        <f>IF(VLOOKUP($K491,'[1]Patentes Nacionais_UFV'!$A:$E,4,0)=0,"",VLOOKUP($K491,'[1]Patentes Nacionais_UFV'!$A:$E,4,0))</f>
        <v/>
      </c>
      <c r="E491" s="3" t="str">
        <f>VLOOKUP($K491,'[1]Patentes Nacionais_UFV'!$A:$E,5,0)</f>
        <v>requerida</v>
      </c>
      <c r="F491" s="3" t="s">
        <v>511</v>
      </c>
      <c r="G491" s="3" t="s">
        <v>32</v>
      </c>
      <c r="H491" s="3" t="s">
        <v>33</v>
      </c>
      <c r="I491" s="3" t="s">
        <v>34</v>
      </c>
      <c r="J491" s="3" t="s">
        <v>10</v>
      </c>
      <c r="K491" s="3" t="s">
        <v>437</v>
      </c>
    </row>
    <row r="492" spans="1:11" ht="33" x14ac:dyDescent="0.25">
      <c r="A492" s="3" t="str">
        <f>VLOOKUP($K492,'[1]Patentes Nacionais_UFV'!$A:$E,1,0)</f>
        <v>BR 10 2023 008825-2</v>
      </c>
      <c r="B492" s="4">
        <f>VLOOKUP($K492,'[1]Patentes Nacionais_UFV'!$A:$E,2,0)</f>
        <v>45055</v>
      </c>
      <c r="C492" s="3" t="str">
        <f>IF(VLOOKUP($K492,'[1]Patentes Nacionais_UFV'!$A:$E,3,0)=0,"",VLOOKUP($K492,'[1]Patentes Nacionais_UFV'!$A:$E,3,0))</f>
        <v/>
      </c>
      <c r="D492" s="3" t="str">
        <f>IF(VLOOKUP($K492,'[1]Patentes Nacionais_UFV'!$A:$E,4,0)=0,"",VLOOKUP($K492,'[1]Patentes Nacionais_UFV'!$A:$E,4,0))</f>
        <v/>
      </c>
      <c r="E492" s="3" t="str">
        <f>VLOOKUP($K492,'[1]Patentes Nacionais_UFV'!$A:$E,5,0)</f>
        <v>requerida</v>
      </c>
      <c r="F492" s="3" t="s">
        <v>205</v>
      </c>
      <c r="G492" s="3" t="s">
        <v>32</v>
      </c>
      <c r="H492" s="3" t="s">
        <v>43</v>
      </c>
      <c r="I492" s="3" t="s">
        <v>44</v>
      </c>
      <c r="J492" s="3" t="s">
        <v>10</v>
      </c>
      <c r="K492" s="3" t="s">
        <v>215</v>
      </c>
    </row>
    <row r="493" spans="1:11" x14ac:dyDescent="0.25">
      <c r="A493" s="3" t="str">
        <f>VLOOKUP($K493,'[1]Patentes Nacionais_UFV'!$A:$E,1,0)</f>
        <v>BR 10 2023 008967-4</v>
      </c>
      <c r="B493" s="4">
        <f>VLOOKUP($K493,'[1]Patentes Nacionais_UFV'!$A:$E,2,0)</f>
        <v>45056</v>
      </c>
      <c r="C493" s="3" t="str">
        <f>IF(VLOOKUP($K493,'[1]Patentes Nacionais_UFV'!$A:$E,3,0)=0,"",VLOOKUP($K493,'[1]Patentes Nacionais_UFV'!$A:$E,3,0))</f>
        <v/>
      </c>
      <c r="D493" s="3" t="str">
        <f>IF(VLOOKUP($K493,'[1]Patentes Nacionais_UFV'!$A:$E,4,0)=0,"",VLOOKUP($K493,'[1]Patentes Nacionais_UFV'!$A:$E,4,0))</f>
        <v/>
      </c>
      <c r="E493" s="3" t="str">
        <f>VLOOKUP($K493,'[1]Patentes Nacionais_UFV'!$A:$E,5,0)</f>
        <v>requerida</v>
      </c>
      <c r="F493" s="3" t="s">
        <v>220</v>
      </c>
      <c r="G493" s="3" t="s">
        <v>56</v>
      </c>
      <c r="I493" s="3" t="s">
        <v>57</v>
      </c>
      <c r="J493" s="3" t="s">
        <v>58</v>
      </c>
      <c r="K493" s="3" t="s">
        <v>222</v>
      </c>
    </row>
    <row r="494" spans="1:11" x14ac:dyDescent="0.25">
      <c r="A494" s="3" t="str">
        <f>VLOOKUP($K494,'[1]Patentes Nacionais_UFV'!$A:$E,1,0)</f>
        <v>BR 10 2023 008967-4</v>
      </c>
      <c r="B494" s="4">
        <f>VLOOKUP($K494,'[1]Patentes Nacionais_UFV'!$A:$E,2,0)</f>
        <v>45056</v>
      </c>
      <c r="C494" s="3" t="str">
        <f>IF(VLOOKUP($K494,'[1]Patentes Nacionais_UFV'!$A:$E,3,0)=0,"",VLOOKUP($K494,'[1]Patentes Nacionais_UFV'!$A:$E,3,0))</f>
        <v/>
      </c>
      <c r="D494" s="3" t="str">
        <f>IF(VLOOKUP($K494,'[1]Patentes Nacionais_UFV'!$A:$E,4,0)=0,"",VLOOKUP($K494,'[1]Patentes Nacionais_UFV'!$A:$E,4,0))</f>
        <v/>
      </c>
      <c r="E494" s="3" t="str">
        <f>VLOOKUP($K494,'[1]Patentes Nacionais_UFV'!$A:$E,5,0)</f>
        <v>requerida</v>
      </c>
      <c r="F494" s="3" t="s">
        <v>278</v>
      </c>
      <c r="G494" s="3" t="s">
        <v>24</v>
      </c>
      <c r="H494" s="3" t="s">
        <v>228</v>
      </c>
      <c r="I494" s="3" t="s">
        <v>229</v>
      </c>
      <c r="J494" s="3" t="s">
        <v>58</v>
      </c>
      <c r="K494" s="3" t="s">
        <v>222</v>
      </c>
    </row>
    <row r="495" spans="1:11" ht="33" x14ac:dyDescent="0.25">
      <c r="A495" s="3" t="str">
        <f>VLOOKUP($K495,'[1]Patentes Nacionais_UFV'!$A:$E,1,0)</f>
        <v>BR 10 2023 009937-8</v>
      </c>
      <c r="B495" s="4">
        <f>VLOOKUP($K495,'[1]Patentes Nacionais_UFV'!$A:$E,2,0)</f>
        <v>45069</v>
      </c>
      <c r="C495" s="3" t="str">
        <f>IF(VLOOKUP($K495,'[1]Patentes Nacionais_UFV'!$A:$E,3,0)=0,"",VLOOKUP($K495,'[1]Patentes Nacionais_UFV'!$A:$E,3,0))</f>
        <v/>
      </c>
      <c r="D495" s="3" t="str">
        <f>IF(VLOOKUP($K495,'[1]Patentes Nacionais_UFV'!$A:$E,4,0)=0,"",VLOOKUP($K495,'[1]Patentes Nacionais_UFV'!$A:$E,4,0))</f>
        <v/>
      </c>
      <c r="E495" s="3" t="str">
        <f>VLOOKUP($K495,'[1]Patentes Nacionais_UFV'!$A:$E,5,0)</f>
        <v>requerida</v>
      </c>
      <c r="F495" s="3" t="s">
        <v>435</v>
      </c>
      <c r="G495" s="3" t="s">
        <v>32</v>
      </c>
      <c r="H495" s="3" t="s">
        <v>33</v>
      </c>
      <c r="I495" s="3" t="s">
        <v>34</v>
      </c>
      <c r="J495" s="3" t="s">
        <v>10</v>
      </c>
      <c r="K495" s="3" t="s">
        <v>438</v>
      </c>
    </row>
    <row r="496" spans="1:11" ht="33" x14ac:dyDescent="0.25">
      <c r="A496" s="3" t="str">
        <f>VLOOKUP($K496,'[1]Patentes Nacionais_UFV'!$A:$E,1,0)</f>
        <v>BR 10 2023 011323-0</v>
      </c>
      <c r="B496" s="4">
        <f>VLOOKUP($K496,'[1]Patentes Nacionais_UFV'!$A:$E,2,0)</f>
        <v>45084</v>
      </c>
      <c r="C496" s="3" t="str">
        <f>IF(VLOOKUP($K496,'[1]Patentes Nacionais_UFV'!$A:$E,3,0)=0,"",VLOOKUP($K496,'[1]Patentes Nacionais_UFV'!$A:$E,3,0))</f>
        <v/>
      </c>
      <c r="D496" s="3" t="str">
        <f>IF(VLOOKUP($K496,'[1]Patentes Nacionais_UFV'!$A:$E,4,0)=0,"",VLOOKUP($K496,'[1]Patentes Nacionais_UFV'!$A:$E,4,0))</f>
        <v/>
      </c>
      <c r="E496" s="3" t="str">
        <f>VLOOKUP($K496,'[1]Patentes Nacionais_UFV'!$A:$E,5,0)</f>
        <v>requerida</v>
      </c>
      <c r="F496" s="3" t="s">
        <v>537</v>
      </c>
      <c r="G496" s="3" t="s">
        <v>24</v>
      </c>
      <c r="H496" s="3" t="s">
        <v>51</v>
      </c>
      <c r="I496" s="3" t="s">
        <v>52</v>
      </c>
      <c r="J496" s="3" t="s">
        <v>10</v>
      </c>
      <c r="K496" s="3" t="s">
        <v>539</v>
      </c>
    </row>
    <row r="497" spans="1:11" ht="33" x14ac:dyDescent="0.25">
      <c r="A497" s="3" t="str">
        <f>VLOOKUP($K497,'[1]Patentes Nacionais_UFV'!$A:$E,1,0)</f>
        <v>BR 10 2023 011295-1</v>
      </c>
      <c r="B497" s="4">
        <f>VLOOKUP($K497,'[1]Patentes Nacionais_UFV'!$A:$E,2,0)</f>
        <v>45084</v>
      </c>
      <c r="C497" s="3" t="str">
        <f>IF(VLOOKUP($K497,'[1]Patentes Nacionais_UFV'!$A:$E,3,0)=0,"",VLOOKUP($K497,'[1]Patentes Nacionais_UFV'!$A:$E,3,0))</f>
        <v/>
      </c>
      <c r="D497" s="3" t="str">
        <f>IF(VLOOKUP($K497,'[1]Patentes Nacionais_UFV'!$A:$E,4,0)=0,"",VLOOKUP($K497,'[1]Patentes Nacionais_UFV'!$A:$E,4,0))</f>
        <v/>
      </c>
      <c r="E497" s="3" t="str">
        <f>VLOOKUP($K497,'[1]Patentes Nacionais_UFV'!$A:$E,5,0)</f>
        <v>requerida</v>
      </c>
      <c r="F497" s="3" t="s">
        <v>513</v>
      </c>
      <c r="G497" s="3" t="s">
        <v>32</v>
      </c>
      <c r="H497" s="3" t="s">
        <v>43</v>
      </c>
      <c r="I497" s="3" t="s">
        <v>44</v>
      </c>
      <c r="J497" s="3" t="s">
        <v>10</v>
      </c>
      <c r="K497" s="3" t="s">
        <v>514</v>
      </c>
    </row>
    <row r="498" spans="1:11" ht="33" x14ac:dyDescent="0.25">
      <c r="A498" s="3" t="str">
        <f>VLOOKUP($K498,'[1]Patentes Nacionais_UFV'!$A:$E,1,0)</f>
        <v>BR 10 2023 011207-2</v>
      </c>
      <c r="B498" s="4">
        <f>VLOOKUP($K498,'[1]Patentes Nacionais_UFV'!$A:$E,2,0)</f>
        <v>45084</v>
      </c>
      <c r="C498" s="3" t="str">
        <f>IF(VLOOKUP($K498,'[1]Patentes Nacionais_UFV'!$A:$E,3,0)=0,"",VLOOKUP($K498,'[1]Patentes Nacionais_UFV'!$A:$E,3,0))</f>
        <v/>
      </c>
      <c r="D498" s="3" t="str">
        <f>IF(VLOOKUP($K498,'[1]Patentes Nacionais_UFV'!$A:$E,4,0)=0,"",VLOOKUP($K498,'[1]Patentes Nacionais_UFV'!$A:$E,4,0))</f>
        <v/>
      </c>
      <c r="E498" s="3" t="str">
        <f>VLOOKUP($K498,'[1]Patentes Nacionais_UFV'!$A:$E,5,0)</f>
        <v>requerida</v>
      </c>
      <c r="F498" s="3" t="s">
        <v>175</v>
      </c>
      <c r="G498" s="3" t="s">
        <v>32</v>
      </c>
      <c r="H498" s="3" t="s">
        <v>43</v>
      </c>
      <c r="I498" s="3" t="s">
        <v>44</v>
      </c>
      <c r="J498" s="3" t="s">
        <v>10</v>
      </c>
      <c r="K498" s="3" t="s">
        <v>176</v>
      </c>
    </row>
    <row r="499" spans="1:11" x14ac:dyDescent="0.25">
      <c r="A499" s="3" t="str">
        <f>VLOOKUP($K499,'[1]Patentes Nacionais_UFV'!$A:$E,1,0)</f>
        <v>BR 10 2023 011207-2</v>
      </c>
      <c r="B499" s="4">
        <f>VLOOKUP($K499,'[1]Patentes Nacionais_UFV'!$A:$E,2,0)</f>
        <v>45084</v>
      </c>
      <c r="C499" s="3" t="str">
        <f>IF(VLOOKUP($K499,'[1]Patentes Nacionais_UFV'!$A:$E,3,0)=0,"",VLOOKUP($K499,'[1]Patentes Nacionais_UFV'!$A:$E,3,0))</f>
        <v/>
      </c>
      <c r="D499" s="3" t="str">
        <f>IF(VLOOKUP($K499,'[1]Patentes Nacionais_UFV'!$A:$E,4,0)=0,"",VLOOKUP($K499,'[1]Patentes Nacionais_UFV'!$A:$E,4,0))</f>
        <v/>
      </c>
      <c r="E499" s="3" t="str">
        <f>VLOOKUP($K499,'[1]Patentes Nacionais_UFV'!$A:$E,5,0)</f>
        <v>requerida</v>
      </c>
      <c r="F499" s="3" t="s">
        <v>182</v>
      </c>
      <c r="G499" s="3" t="s">
        <v>24</v>
      </c>
      <c r="H499" s="3" t="s">
        <v>132</v>
      </c>
      <c r="I499" s="3" t="s">
        <v>133</v>
      </c>
      <c r="J499" s="3" t="s">
        <v>10</v>
      </c>
      <c r="K499" s="3" t="s">
        <v>176</v>
      </c>
    </row>
    <row r="500" spans="1:11" x14ac:dyDescent="0.25">
      <c r="A500" s="3" t="str">
        <f>VLOOKUP($K500,'[1]Patentes Nacionais_UFV'!$A:$E,1,0)</f>
        <v>BR 10 2023 011207-2</v>
      </c>
      <c r="B500" s="4">
        <f>VLOOKUP($K500,'[1]Patentes Nacionais_UFV'!$A:$E,2,0)</f>
        <v>45084</v>
      </c>
      <c r="C500" s="3" t="str">
        <f>IF(VLOOKUP($K500,'[1]Patentes Nacionais_UFV'!$A:$E,3,0)=0,"",VLOOKUP($K500,'[1]Patentes Nacionais_UFV'!$A:$E,3,0))</f>
        <v/>
      </c>
      <c r="D500" s="3" t="str">
        <f>IF(VLOOKUP($K500,'[1]Patentes Nacionais_UFV'!$A:$E,4,0)=0,"",VLOOKUP($K500,'[1]Patentes Nacionais_UFV'!$A:$E,4,0))</f>
        <v/>
      </c>
      <c r="E500" s="3" t="str">
        <f>VLOOKUP($K500,'[1]Patentes Nacionais_UFV'!$A:$E,5,0)</f>
        <v>requerida</v>
      </c>
      <c r="F500" s="3" t="s">
        <v>429</v>
      </c>
      <c r="G500" s="3" t="s">
        <v>24</v>
      </c>
      <c r="H500" s="3" t="s">
        <v>132</v>
      </c>
      <c r="I500" s="3" t="s">
        <v>133</v>
      </c>
      <c r="J500" s="3" t="s">
        <v>10</v>
      </c>
      <c r="K500" s="3" t="s">
        <v>176</v>
      </c>
    </row>
    <row r="501" spans="1:11" x14ac:dyDescent="0.25">
      <c r="A501" s="3" t="str">
        <f>VLOOKUP($K501,'[1]Patentes Nacionais_UFV'!$A:$E,1,0)</f>
        <v>BR 10 2023 011207-2</v>
      </c>
      <c r="B501" s="4">
        <f>VLOOKUP($K501,'[1]Patentes Nacionais_UFV'!$A:$E,2,0)</f>
        <v>45084</v>
      </c>
      <c r="C501" s="3" t="str">
        <f>IF(VLOOKUP($K501,'[1]Patentes Nacionais_UFV'!$A:$E,3,0)=0,"",VLOOKUP($K501,'[1]Patentes Nacionais_UFV'!$A:$E,3,0))</f>
        <v/>
      </c>
      <c r="D501" s="3" t="str">
        <f>IF(VLOOKUP($K501,'[1]Patentes Nacionais_UFV'!$A:$E,4,0)=0,"",VLOOKUP($K501,'[1]Patentes Nacionais_UFV'!$A:$E,4,0))</f>
        <v/>
      </c>
      <c r="E501" s="3" t="str">
        <f>VLOOKUP($K501,'[1]Patentes Nacionais_UFV'!$A:$E,5,0)</f>
        <v>requerida</v>
      </c>
      <c r="F501" s="3" t="s">
        <v>471</v>
      </c>
      <c r="G501" s="3" t="s">
        <v>24</v>
      </c>
      <c r="H501" s="3" t="s">
        <v>132</v>
      </c>
      <c r="I501" s="3" t="s">
        <v>133</v>
      </c>
      <c r="J501" s="3" t="s">
        <v>10</v>
      </c>
      <c r="K501" s="3" t="s">
        <v>176</v>
      </c>
    </row>
    <row r="502" spans="1:11" ht="33" x14ac:dyDescent="0.25">
      <c r="A502" s="3" t="str">
        <f>VLOOKUP($K502,'[1]Patentes Nacionais_UFV'!$A:$E,1,0)</f>
        <v>BR 13 2023 012080-5</v>
      </c>
      <c r="B502" s="4">
        <f>VLOOKUP($K502,'[1]Patentes Nacionais_UFV'!$A:$E,2,0)</f>
        <v>45093</v>
      </c>
      <c r="C502" s="3" t="str">
        <f>IF(VLOOKUP($K502,'[1]Patentes Nacionais_UFV'!$A:$E,3,0)=0,"",VLOOKUP($K502,'[1]Patentes Nacionais_UFV'!$A:$E,3,0))</f>
        <v/>
      </c>
      <c r="D502" s="3" t="str">
        <f>IF(VLOOKUP($K502,'[1]Patentes Nacionais_UFV'!$A:$E,4,0)=0,"",VLOOKUP($K502,'[1]Patentes Nacionais_UFV'!$A:$E,4,0))</f>
        <v/>
      </c>
      <c r="E502" s="3" t="str">
        <f>VLOOKUP($K502,'[1]Patentes Nacionais_UFV'!$A:$E,5,0)</f>
        <v>requerida</v>
      </c>
      <c r="F502" s="3" t="s">
        <v>338</v>
      </c>
      <c r="G502" s="3" t="s">
        <v>7</v>
      </c>
      <c r="H502" s="3" t="s">
        <v>127</v>
      </c>
      <c r="I502" s="3" t="s">
        <v>128</v>
      </c>
      <c r="J502" s="3" t="s">
        <v>10</v>
      </c>
      <c r="K502" s="3" t="s">
        <v>339</v>
      </c>
    </row>
    <row r="503" spans="1:11" ht="33" x14ac:dyDescent="0.25">
      <c r="A503" s="3" t="str">
        <f>VLOOKUP($K503,'[1]Patentes Nacionais_UFV'!$A:$E,1,0)</f>
        <v>BR 13 2023 012080-5</v>
      </c>
      <c r="B503" s="4">
        <f>VLOOKUP($K503,'[1]Patentes Nacionais_UFV'!$A:$E,2,0)</f>
        <v>45093</v>
      </c>
      <c r="C503" s="3" t="str">
        <f>IF(VLOOKUP($K503,'[1]Patentes Nacionais_UFV'!$A:$E,3,0)=0,"",VLOOKUP($K503,'[1]Patentes Nacionais_UFV'!$A:$E,3,0))</f>
        <v/>
      </c>
      <c r="D503" s="3" t="str">
        <f>IF(VLOOKUP($K503,'[1]Patentes Nacionais_UFV'!$A:$E,4,0)=0,"",VLOOKUP($K503,'[1]Patentes Nacionais_UFV'!$A:$E,4,0))</f>
        <v/>
      </c>
      <c r="E503" s="3" t="str">
        <f>VLOOKUP($K503,'[1]Patentes Nacionais_UFV'!$A:$E,5,0)</f>
        <v>requerida</v>
      </c>
      <c r="F503" s="3" t="s">
        <v>406</v>
      </c>
      <c r="G503" s="3" t="s">
        <v>7</v>
      </c>
      <c r="H503" s="3" t="s">
        <v>92</v>
      </c>
      <c r="I503" s="3" t="s">
        <v>93</v>
      </c>
      <c r="J503" s="3" t="s">
        <v>10</v>
      </c>
      <c r="K503" s="3" t="s">
        <v>339</v>
      </c>
    </row>
    <row r="504" spans="1:11" ht="33" x14ac:dyDescent="0.25">
      <c r="A504" s="3" t="str">
        <f>VLOOKUP($K504,'[1]Patentes Nacionais_UFV'!$A:$E,1,0)</f>
        <v>BR 13 2023 012080-5</v>
      </c>
      <c r="B504" s="4">
        <f>VLOOKUP($K504,'[1]Patentes Nacionais_UFV'!$A:$E,2,0)</f>
        <v>45093</v>
      </c>
      <c r="C504" s="3" t="str">
        <f>IF(VLOOKUP($K504,'[1]Patentes Nacionais_UFV'!$A:$E,3,0)=0,"",VLOOKUP($K504,'[1]Patentes Nacionais_UFV'!$A:$E,3,0))</f>
        <v/>
      </c>
      <c r="D504" s="3" t="str">
        <f>IF(VLOOKUP($K504,'[1]Patentes Nacionais_UFV'!$A:$E,4,0)=0,"",VLOOKUP($K504,'[1]Patentes Nacionais_UFV'!$A:$E,4,0))</f>
        <v/>
      </c>
      <c r="E504" s="3" t="str">
        <f>VLOOKUP($K504,'[1]Patentes Nacionais_UFV'!$A:$E,5,0)</f>
        <v>requerida</v>
      </c>
      <c r="F504" s="3" t="s">
        <v>515</v>
      </c>
      <c r="G504" s="3" t="s">
        <v>7</v>
      </c>
      <c r="H504" s="3" t="s">
        <v>92</v>
      </c>
      <c r="I504" s="3" t="s">
        <v>93</v>
      </c>
      <c r="J504" s="3" t="s">
        <v>10</v>
      </c>
      <c r="K504" s="3" t="s">
        <v>339</v>
      </c>
    </row>
    <row r="505" spans="1:11" ht="33" x14ac:dyDescent="0.25">
      <c r="A505" s="3" t="str">
        <f>VLOOKUP($K505,'[1]Patentes Nacionais_UFV'!$A:$E,1,0)</f>
        <v>BR 10 2023 014193-5</v>
      </c>
      <c r="B505" s="4">
        <f>VLOOKUP($K505,'[1]Patentes Nacionais_UFV'!$A:$E,2,0)</f>
        <v>45121</v>
      </c>
      <c r="C505" s="3" t="str">
        <f>IF(VLOOKUP($K505,'[1]Patentes Nacionais_UFV'!$A:$E,3,0)=0,"",VLOOKUP($K505,'[1]Patentes Nacionais_UFV'!$A:$E,3,0))</f>
        <v/>
      </c>
      <c r="D505" s="3" t="str">
        <f>IF(VLOOKUP($K505,'[1]Patentes Nacionais_UFV'!$A:$E,4,0)=0,"",VLOOKUP($K505,'[1]Patentes Nacionais_UFV'!$A:$E,4,0))</f>
        <v/>
      </c>
      <c r="E505" s="3" t="str">
        <f>VLOOKUP($K505,'[1]Patentes Nacionais_UFV'!$A:$E,5,0)</f>
        <v>requerida</v>
      </c>
      <c r="F505" s="3" t="s">
        <v>537</v>
      </c>
      <c r="G505" s="3" t="s">
        <v>24</v>
      </c>
      <c r="H505" s="3" t="s">
        <v>51</v>
      </c>
      <c r="I505" s="3" t="s">
        <v>52</v>
      </c>
      <c r="J505" s="3" t="s">
        <v>10</v>
      </c>
      <c r="K505" s="3" t="s">
        <v>538</v>
      </c>
    </row>
    <row r="506" spans="1:11" ht="33" x14ac:dyDescent="0.25">
      <c r="A506" s="3" t="str">
        <f>VLOOKUP($K506,'[1]Patentes Nacionais_UFV'!$A:$E,1,0)</f>
        <v>BR 10 2023 014172-2</v>
      </c>
      <c r="B506" s="4">
        <f>VLOOKUP($K506,'[1]Patentes Nacionais_UFV'!$A:$E,2,0)</f>
        <v>45121</v>
      </c>
      <c r="C506" s="3" t="str">
        <f>IF(VLOOKUP($K506,'[1]Patentes Nacionais_UFV'!$A:$E,3,0)=0,"",VLOOKUP($K506,'[1]Patentes Nacionais_UFV'!$A:$E,3,0))</f>
        <v/>
      </c>
      <c r="D506" s="3" t="str">
        <f>IF(VLOOKUP($K506,'[1]Patentes Nacionais_UFV'!$A:$E,4,0)=0,"",VLOOKUP($K506,'[1]Patentes Nacionais_UFV'!$A:$E,4,0))</f>
        <v/>
      </c>
      <c r="E506" s="3" t="str">
        <f>VLOOKUP($K506,'[1]Patentes Nacionais_UFV'!$A:$E,5,0)</f>
        <v>requerida</v>
      </c>
      <c r="F506" s="3" t="s">
        <v>262</v>
      </c>
      <c r="G506" s="3" t="s">
        <v>7</v>
      </c>
      <c r="H506" s="3" t="s">
        <v>198</v>
      </c>
      <c r="I506" s="3" t="s">
        <v>199</v>
      </c>
      <c r="J506" s="3" t="s">
        <v>10</v>
      </c>
      <c r="K506" s="3" t="s">
        <v>263</v>
      </c>
    </row>
    <row r="507" spans="1:11" ht="33" x14ac:dyDescent="0.25">
      <c r="A507" s="3" t="str">
        <f>VLOOKUP($K507,'[1]Patentes Nacionais_UFV'!$A:$E,1,0)</f>
        <v>BR 10 2023 014172-2</v>
      </c>
      <c r="B507" s="4">
        <f>VLOOKUP($K507,'[1]Patentes Nacionais_UFV'!$A:$E,2,0)</f>
        <v>45121</v>
      </c>
      <c r="C507" s="3" t="str">
        <f>IF(VLOOKUP($K507,'[1]Patentes Nacionais_UFV'!$A:$E,3,0)=0,"",VLOOKUP($K507,'[1]Patentes Nacionais_UFV'!$A:$E,3,0))</f>
        <v/>
      </c>
      <c r="D507" s="3" t="str">
        <f>IF(VLOOKUP($K507,'[1]Patentes Nacionais_UFV'!$A:$E,4,0)=0,"",VLOOKUP($K507,'[1]Patentes Nacionais_UFV'!$A:$E,4,0))</f>
        <v/>
      </c>
      <c r="E507" s="3" t="str">
        <f>VLOOKUP($K507,'[1]Patentes Nacionais_UFV'!$A:$E,5,0)</f>
        <v>requerida</v>
      </c>
      <c r="F507" s="3" t="s">
        <v>353</v>
      </c>
      <c r="G507" s="3" t="s">
        <v>7</v>
      </c>
      <c r="H507" s="3" t="s">
        <v>198</v>
      </c>
      <c r="I507" s="3" t="s">
        <v>199</v>
      </c>
      <c r="J507" s="3" t="s">
        <v>10</v>
      </c>
      <c r="K507" s="3" t="s">
        <v>263</v>
      </c>
    </row>
    <row r="508" spans="1:11" ht="33" x14ac:dyDescent="0.25">
      <c r="A508" s="3" t="str">
        <f>VLOOKUP($K508,'[1]Patentes Nacionais_UFV'!$A:$E,1,0)</f>
        <v>BR 13 2023 018497-8</v>
      </c>
      <c r="B508" s="4">
        <f>VLOOKUP($K508,'[1]Patentes Nacionais_UFV'!$A:$E,2,0)</f>
        <v>45181</v>
      </c>
      <c r="C508" s="3" t="str">
        <f>IF(VLOOKUP($K508,'[1]Patentes Nacionais_UFV'!$A:$E,3,0)=0,"",VLOOKUP($K508,'[1]Patentes Nacionais_UFV'!$A:$E,3,0))</f>
        <v/>
      </c>
      <c r="D508" s="3" t="str">
        <f>IF(VLOOKUP($K508,'[1]Patentes Nacionais_UFV'!$A:$E,4,0)=0,"",VLOOKUP($K508,'[1]Patentes Nacionais_UFV'!$A:$E,4,0))</f>
        <v/>
      </c>
      <c r="E508" s="3" t="str">
        <f>VLOOKUP($K508,'[1]Patentes Nacionais_UFV'!$A:$E,5,0)</f>
        <v>requerida</v>
      </c>
      <c r="F508" s="3" t="s">
        <v>235</v>
      </c>
      <c r="G508" s="3" t="s">
        <v>24</v>
      </c>
      <c r="H508" s="3" t="s">
        <v>51</v>
      </c>
      <c r="I508" s="3" t="s">
        <v>52</v>
      </c>
      <c r="J508" s="3" t="s">
        <v>10</v>
      </c>
      <c r="K508" s="3" t="s">
        <v>246</v>
      </c>
    </row>
    <row r="509" spans="1:11" ht="33" x14ac:dyDescent="0.25">
      <c r="A509" s="3" t="str">
        <f>VLOOKUP($K509,'[1]Patentes Nacionais_UFV'!$A:$E,1,0)</f>
        <v>BR 13 2023 018496-0</v>
      </c>
      <c r="B509" s="4">
        <f>VLOOKUP($K509,'[1]Patentes Nacionais_UFV'!$A:$E,2,0)</f>
        <v>45181</v>
      </c>
      <c r="C509" s="3" t="str">
        <f>IF(VLOOKUP($K509,'[1]Patentes Nacionais_UFV'!$A:$E,3,0)=0,"",VLOOKUP($K509,'[1]Patentes Nacionais_UFV'!$A:$E,3,0))</f>
        <v/>
      </c>
      <c r="D509" s="3" t="str">
        <f>IF(VLOOKUP($K509,'[1]Patentes Nacionais_UFV'!$A:$E,4,0)=0,"",VLOOKUP($K509,'[1]Patentes Nacionais_UFV'!$A:$E,4,0))</f>
        <v/>
      </c>
      <c r="E509" s="3" t="str">
        <f>VLOOKUP($K509,'[1]Patentes Nacionais_UFV'!$A:$E,5,0)</f>
        <v>requerida</v>
      </c>
      <c r="F509" s="3" t="s">
        <v>235</v>
      </c>
      <c r="G509" s="3" t="s">
        <v>24</v>
      </c>
      <c r="H509" s="3" t="s">
        <v>51</v>
      </c>
      <c r="I509" s="3" t="s">
        <v>52</v>
      </c>
      <c r="J509" s="3" t="s">
        <v>10</v>
      </c>
      <c r="K509" s="3" t="s">
        <v>249</v>
      </c>
    </row>
    <row r="510" spans="1:11" ht="33" x14ac:dyDescent="0.25">
      <c r="A510" s="3" t="str">
        <f>VLOOKUP($K510,'[1]Patentes Nacionais_UFV'!$A:$E,1,0)</f>
        <v>BR 13 2023 018495-1</v>
      </c>
      <c r="B510" s="4">
        <f>VLOOKUP($K510,'[1]Patentes Nacionais_UFV'!$A:$E,2,0)</f>
        <v>45181</v>
      </c>
      <c r="C510" s="3" t="str">
        <f>IF(VLOOKUP($K510,'[1]Patentes Nacionais_UFV'!$A:$E,3,0)=0,"",VLOOKUP($K510,'[1]Patentes Nacionais_UFV'!$A:$E,3,0))</f>
        <v/>
      </c>
      <c r="D510" s="3" t="str">
        <f>IF(VLOOKUP($K510,'[1]Patentes Nacionais_UFV'!$A:$E,4,0)=0,"",VLOOKUP($K510,'[1]Patentes Nacionais_UFV'!$A:$E,4,0))</f>
        <v/>
      </c>
      <c r="E510" s="3" t="str">
        <f>VLOOKUP($K510,'[1]Patentes Nacionais_UFV'!$A:$E,5,0)</f>
        <v>requerida</v>
      </c>
      <c r="F510" s="3" t="s">
        <v>235</v>
      </c>
      <c r="G510" s="3" t="s">
        <v>24</v>
      </c>
      <c r="H510" s="3" t="s">
        <v>51</v>
      </c>
      <c r="I510" s="3" t="s">
        <v>52</v>
      </c>
      <c r="J510" s="3" t="s">
        <v>10</v>
      </c>
      <c r="K510" s="3" t="s">
        <v>248</v>
      </c>
    </row>
    <row r="511" spans="1:11" ht="33" x14ac:dyDescent="0.25">
      <c r="A511" s="3" t="str">
        <f>VLOOKUP($K511,'[1]Patentes Nacionais_UFV'!$A:$E,1,0)</f>
        <v>BR 13 2023 018494-3</v>
      </c>
      <c r="B511" s="4">
        <f>VLOOKUP($K511,'[1]Patentes Nacionais_UFV'!$A:$E,2,0)</f>
        <v>45181</v>
      </c>
      <c r="C511" s="3" t="str">
        <f>IF(VLOOKUP($K511,'[1]Patentes Nacionais_UFV'!$A:$E,3,0)=0,"",VLOOKUP($K511,'[1]Patentes Nacionais_UFV'!$A:$E,3,0))</f>
        <v/>
      </c>
      <c r="D511" s="3" t="str">
        <f>IF(VLOOKUP($K511,'[1]Patentes Nacionais_UFV'!$A:$E,4,0)=0,"",VLOOKUP($K511,'[1]Patentes Nacionais_UFV'!$A:$E,4,0))</f>
        <v/>
      </c>
      <c r="E511" s="3" t="str">
        <f>VLOOKUP($K511,'[1]Patentes Nacionais_UFV'!$A:$E,5,0)</f>
        <v>requerida</v>
      </c>
      <c r="F511" s="3" t="s">
        <v>235</v>
      </c>
      <c r="G511" s="3" t="s">
        <v>24</v>
      </c>
      <c r="H511" s="3" t="s">
        <v>51</v>
      </c>
      <c r="I511" s="3" t="s">
        <v>52</v>
      </c>
      <c r="J511" s="3" t="s">
        <v>10</v>
      </c>
      <c r="K511" s="3" t="s">
        <v>245</v>
      </c>
    </row>
    <row r="512" spans="1:11" ht="33" x14ac:dyDescent="0.25">
      <c r="A512" s="3" t="str">
        <f>VLOOKUP($K512,'[1]Patentes Nacionais_UFV'!$A:$E,1,0)</f>
        <v>BR 13 2023 018498-6</v>
      </c>
      <c r="B512" s="4">
        <f>VLOOKUP($K512,'[1]Patentes Nacionais_UFV'!$A:$E,2,0)</f>
        <v>45182</v>
      </c>
      <c r="C512" s="3" t="str">
        <f>IF(VLOOKUP($K512,'[1]Patentes Nacionais_UFV'!$A:$E,3,0)=0,"",VLOOKUP($K512,'[1]Patentes Nacionais_UFV'!$A:$E,3,0))</f>
        <v/>
      </c>
      <c r="D512" s="3" t="str">
        <f>IF(VLOOKUP($K512,'[1]Patentes Nacionais_UFV'!$A:$E,4,0)=0,"",VLOOKUP($K512,'[1]Patentes Nacionais_UFV'!$A:$E,4,0))</f>
        <v/>
      </c>
      <c r="E512" s="3" t="str">
        <f>VLOOKUP($K512,'[1]Patentes Nacionais_UFV'!$A:$E,5,0)</f>
        <v>requerida</v>
      </c>
      <c r="F512" s="3" t="s">
        <v>235</v>
      </c>
      <c r="G512" s="3" t="s">
        <v>24</v>
      </c>
      <c r="H512" s="3" t="s">
        <v>51</v>
      </c>
      <c r="I512" s="3" t="s">
        <v>52</v>
      </c>
      <c r="J512" s="3" t="s">
        <v>10</v>
      </c>
      <c r="K512" s="3" t="s">
        <v>247</v>
      </c>
    </row>
    <row r="513" spans="1:11" ht="33" x14ac:dyDescent="0.25">
      <c r="A513" s="3" t="str">
        <f>VLOOKUP($K513,'[1]Patentes Nacionais_UFV'!$A:$E,1,0)</f>
        <v>BR 10 2023 018858-3</v>
      </c>
      <c r="B513" s="4">
        <f>VLOOKUP($K513,'[1]Patentes Nacionais_UFV'!$A:$E,2,0)</f>
        <v>45184</v>
      </c>
      <c r="C513" s="3" t="str">
        <f>IF(VLOOKUP($K513,'[1]Patentes Nacionais_UFV'!$A:$E,3,0)=0,"",VLOOKUP($K513,'[1]Patentes Nacionais_UFV'!$A:$E,3,0))</f>
        <v/>
      </c>
      <c r="D513" s="3" t="str">
        <f>IF(VLOOKUP($K513,'[1]Patentes Nacionais_UFV'!$A:$E,4,0)=0,"",VLOOKUP($K513,'[1]Patentes Nacionais_UFV'!$A:$E,4,0))</f>
        <v/>
      </c>
      <c r="E513" s="3" t="str">
        <f>VLOOKUP($K513,'[1]Patentes Nacionais_UFV'!$A:$E,5,0)</f>
        <v>requerida</v>
      </c>
      <c r="F513" s="3" t="s">
        <v>360</v>
      </c>
      <c r="G513" s="3" t="s">
        <v>24</v>
      </c>
      <c r="H513" s="3" t="s">
        <v>51</v>
      </c>
      <c r="I513" s="3" t="s">
        <v>52</v>
      </c>
      <c r="J513" s="3" t="s">
        <v>10</v>
      </c>
      <c r="K513" s="3" t="s">
        <v>364</v>
      </c>
    </row>
    <row r="514" spans="1:11" x14ac:dyDescent="0.25">
      <c r="A514" s="3" t="str">
        <f>VLOOKUP($K514,'[1]Patentes Nacionais_UFV'!$A:$E,1,0)</f>
        <v>BR 10 2023 018730-7</v>
      </c>
      <c r="B514" s="4">
        <f>VLOOKUP($K514,'[1]Patentes Nacionais_UFV'!$A:$E,2,0)</f>
        <v>45184</v>
      </c>
      <c r="C514" s="3" t="str">
        <f>IF(VLOOKUP($K514,'[1]Patentes Nacionais_UFV'!$A:$E,3,0)=0,"",VLOOKUP($K514,'[1]Patentes Nacionais_UFV'!$A:$E,3,0))</f>
        <v/>
      </c>
      <c r="D514" s="3" t="str">
        <f>IF(VLOOKUP($K514,'[1]Patentes Nacionais_UFV'!$A:$E,4,0)=0,"",VLOOKUP($K514,'[1]Patentes Nacionais_UFV'!$A:$E,4,0))</f>
        <v/>
      </c>
      <c r="E514" s="3" t="str">
        <f>VLOOKUP($K514,'[1]Patentes Nacionais_UFV'!$A:$E,5,0)</f>
        <v>requerida</v>
      </c>
      <c r="F514" s="3" t="s">
        <v>341</v>
      </c>
      <c r="G514" s="3" t="s">
        <v>24</v>
      </c>
      <c r="H514" s="3" t="s">
        <v>132</v>
      </c>
      <c r="I514" s="3" t="s">
        <v>133</v>
      </c>
      <c r="J514" s="3" t="s">
        <v>10</v>
      </c>
      <c r="K514" s="3" t="s">
        <v>342</v>
      </c>
    </row>
    <row r="515" spans="1:11" x14ac:dyDescent="0.25">
      <c r="A515" s="3" t="str">
        <f>VLOOKUP($K515,'[1]Patentes Nacionais_UFV'!$A:$E,1,0)</f>
        <v>BR 10 2023 018730-7</v>
      </c>
      <c r="B515" s="4">
        <f>VLOOKUP($K515,'[1]Patentes Nacionais_UFV'!$A:$E,2,0)</f>
        <v>45184</v>
      </c>
      <c r="C515" s="3" t="str">
        <f>IF(VLOOKUP($K515,'[1]Patentes Nacionais_UFV'!$A:$E,3,0)=0,"",VLOOKUP($K515,'[1]Patentes Nacionais_UFV'!$A:$E,3,0))</f>
        <v/>
      </c>
      <c r="D515" s="3" t="str">
        <f>IF(VLOOKUP($K515,'[1]Patentes Nacionais_UFV'!$A:$E,4,0)=0,"",VLOOKUP($K515,'[1]Patentes Nacionais_UFV'!$A:$E,4,0))</f>
        <v/>
      </c>
      <c r="E515" s="3" t="str">
        <f>VLOOKUP($K515,'[1]Patentes Nacionais_UFV'!$A:$E,5,0)</f>
        <v>requerida</v>
      </c>
      <c r="F515" s="3" t="s">
        <v>429</v>
      </c>
      <c r="G515" s="3" t="s">
        <v>24</v>
      </c>
      <c r="H515" s="3" t="s">
        <v>132</v>
      </c>
      <c r="I515" s="3" t="s">
        <v>133</v>
      </c>
      <c r="J515" s="3" t="s">
        <v>10</v>
      </c>
      <c r="K515" s="3" t="s">
        <v>342</v>
      </c>
    </row>
    <row r="516" spans="1:11" ht="33" x14ac:dyDescent="0.25">
      <c r="A516" s="3" t="str">
        <f>VLOOKUP($K516,'[1]Patentes Nacionais_UFV'!$A:$E,1,0)</f>
        <v>BR 10 2023 019006-5</v>
      </c>
      <c r="B516" s="4">
        <f>VLOOKUP($K516,'[1]Patentes Nacionais_UFV'!$A:$E,2,0)</f>
        <v>45188</v>
      </c>
      <c r="C516" s="3" t="str">
        <f>IF(VLOOKUP($K516,'[1]Patentes Nacionais_UFV'!$A:$E,3,0)=0,"",VLOOKUP($K516,'[1]Patentes Nacionais_UFV'!$A:$E,3,0))</f>
        <v/>
      </c>
      <c r="D516" s="3" t="str">
        <f>IF(VLOOKUP($K516,'[1]Patentes Nacionais_UFV'!$A:$E,4,0)=0,"",VLOOKUP($K516,'[1]Patentes Nacionais_UFV'!$A:$E,4,0))</f>
        <v/>
      </c>
      <c r="E516" s="3" t="str">
        <f>VLOOKUP($K516,'[1]Patentes Nacionais_UFV'!$A:$E,5,0)</f>
        <v>requerida</v>
      </c>
      <c r="F516" s="3" t="s">
        <v>366</v>
      </c>
      <c r="G516" s="3" t="s">
        <v>24</v>
      </c>
      <c r="H516" s="3" t="s">
        <v>28</v>
      </c>
      <c r="I516" s="3" t="s">
        <v>29</v>
      </c>
      <c r="J516" s="3" t="s">
        <v>10</v>
      </c>
      <c r="K516" s="3" t="s">
        <v>375</v>
      </c>
    </row>
    <row r="517" spans="1:11" ht="33" x14ac:dyDescent="0.25">
      <c r="A517" s="3" t="str">
        <f>VLOOKUP($K517,'[1]Patentes Nacionais_UFV'!$A:$E,1,0)</f>
        <v>BR 10 2023 019569-5</v>
      </c>
      <c r="B517" s="4">
        <f>VLOOKUP($K517,'[1]Patentes Nacionais_UFV'!$A:$E,2,0)</f>
        <v>45194</v>
      </c>
      <c r="C517" s="3" t="str">
        <f>IF(VLOOKUP($K517,'[1]Patentes Nacionais_UFV'!$A:$E,3,0)=0,"",VLOOKUP($K517,'[1]Patentes Nacionais_UFV'!$A:$E,3,0))</f>
        <v/>
      </c>
      <c r="D517" s="3" t="str">
        <f>IF(VLOOKUP($K517,'[1]Patentes Nacionais_UFV'!$A:$E,4,0)=0,"",VLOOKUP($K517,'[1]Patentes Nacionais_UFV'!$A:$E,4,0))</f>
        <v/>
      </c>
      <c r="E517" s="3" t="str">
        <f>VLOOKUP($K517,'[1]Patentes Nacionais_UFV'!$A:$E,5,0)</f>
        <v>requerida</v>
      </c>
      <c r="F517" s="3" t="s">
        <v>432</v>
      </c>
      <c r="G517" s="3" t="s">
        <v>32</v>
      </c>
      <c r="H517" s="3" t="s">
        <v>33</v>
      </c>
      <c r="I517" s="3" t="s">
        <v>34</v>
      </c>
      <c r="J517" s="3" t="s">
        <v>10</v>
      </c>
      <c r="K517" s="3" t="s">
        <v>434</v>
      </c>
    </row>
    <row r="518" spans="1:11" ht="33" x14ac:dyDescent="0.25">
      <c r="A518" s="3" t="str">
        <f>VLOOKUP($K518,'[1]Patentes Nacionais_UFV'!$A:$E,1,0)</f>
        <v>BR 10 2023 019569-5</v>
      </c>
      <c r="B518" s="4">
        <f>VLOOKUP($K518,'[1]Patentes Nacionais_UFV'!$A:$E,2,0)</f>
        <v>45194</v>
      </c>
      <c r="C518" s="3" t="str">
        <f>IF(VLOOKUP($K518,'[1]Patentes Nacionais_UFV'!$A:$E,3,0)=0,"",VLOOKUP($K518,'[1]Patentes Nacionais_UFV'!$A:$E,3,0))</f>
        <v/>
      </c>
      <c r="D518" s="3" t="str">
        <f>IF(VLOOKUP($K518,'[1]Patentes Nacionais_UFV'!$A:$E,4,0)=0,"",VLOOKUP($K518,'[1]Patentes Nacionais_UFV'!$A:$E,4,0))</f>
        <v/>
      </c>
      <c r="E518" s="3" t="str">
        <f>VLOOKUP($K518,'[1]Patentes Nacionais_UFV'!$A:$E,5,0)</f>
        <v>requerida</v>
      </c>
      <c r="F518" s="3" t="s">
        <v>535</v>
      </c>
      <c r="G518" s="3" t="s">
        <v>32</v>
      </c>
      <c r="H518" s="3" t="s">
        <v>33</v>
      </c>
      <c r="I518" s="3" t="s">
        <v>34</v>
      </c>
      <c r="J518" s="3" t="s">
        <v>10</v>
      </c>
      <c r="K518" s="3" t="s">
        <v>434</v>
      </c>
    </row>
    <row r="519" spans="1:11" ht="33" x14ac:dyDescent="0.25">
      <c r="A519" s="3" t="str">
        <f>VLOOKUP($K519,'[1]Patentes Nacionais_UFV'!$A:$E,1,0)</f>
        <v>BR 10 2023 019901-1</v>
      </c>
      <c r="B519" s="4">
        <f>VLOOKUP($K519,'[1]Patentes Nacionais_UFV'!$A:$E,2,0)</f>
        <v>45196</v>
      </c>
      <c r="C519" s="3" t="str">
        <f>IF(VLOOKUP($K519,'[1]Patentes Nacionais_UFV'!$A:$E,3,0)=0,"",VLOOKUP($K519,'[1]Patentes Nacionais_UFV'!$A:$E,3,0))</f>
        <v/>
      </c>
      <c r="D519" s="3" t="str">
        <f>IF(VLOOKUP($K519,'[1]Patentes Nacionais_UFV'!$A:$E,4,0)=0,"",VLOOKUP($K519,'[1]Patentes Nacionais_UFV'!$A:$E,4,0))</f>
        <v/>
      </c>
      <c r="E519" s="3" t="str">
        <f>VLOOKUP($K519,'[1]Patentes Nacionais_UFV'!$A:$E,5,0)</f>
        <v>requerida</v>
      </c>
      <c r="F519" s="3" t="s">
        <v>225</v>
      </c>
      <c r="G519" s="3" t="s">
        <v>32</v>
      </c>
      <c r="H519" s="3" t="s">
        <v>33</v>
      </c>
      <c r="I519" s="3" t="s">
        <v>34</v>
      </c>
      <c r="J519" s="3" t="s">
        <v>10</v>
      </c>
      <c r="K519" s="3" t="s">
        <v>226</v>
      </c>
    </row>
    <row r="520" spans="1:11" ht="33" x14ac:dyDescent="0.25">
      <c r="A520" s="3" t="str">
        <f>VLOOKUP($K520,'[1]Patentes Nacionais_UFV'!$A:$E,1,0)</f>
        <v>BR 10 2023 019901-1</v>
      </c>
      <c r="B520" s="4">
        <f>VLOOKUP($K520,'[1]Patentes Nacionais_UFV'!$A:$E,2,0)</f>
        <v>45196</v>
      </c>
      <c r="C520" s="3" t="str">
        <f>IF(VLOOKUP($K520,'[1]Patentes Nacionais_UFV'!$A:$E,3,0)=0,"",VLOOKUP($K520,'[1]Patentes Nacionais_UFV'!$A:$E,3,0))</f>
        <v/>
      </c>
      <c r="D520" s="3" t="str">
        <f>IF(VLOOKUP($K520,'[1]Patentes Nacionais_UFV'!$A:$E,4,0)=0,"",VLOOKUP($K520,'[1]Patentes Nacionais_UFV'!$A:$E,4,0))</f>
        <v/>
      </c>
      <c r="E520" s="3" t="str">
        <f>VLOOKUP($K520,'[1]Patentes Nacionais_UFV'!$A:$E,5,0)</f>
        <v>requerida</v>
      </c>
      <c r="F520" s="3" t="s">
        <v>268</v>
      </c>
      <c r="G520" s="3" t="s">
        <v>7</v>
      </c>
      <c r="H520" s="3" t="s">
        <v>198</v>
      </c>
      <c r="I520" s="3" t="s">
        <v>199</v>
      </c>
      <c r="J520" s="3" t="s">
        <v>10</v>
      </c>
      <c r="K520" s="3" t="s">
        <v>226</v>
      </c>
    </row>
    <row r="521" spans="1:11" ht="33" x14ac:dyDescent="0.25">
      <c r="A521" s="3" t="str">
        <f>VLOOKUP($K521,'[1]Patentes Nacionais_UFV'!$A:$E,1,0)</f>
        <v>BR 10 2023 019901-1</v>
      </c>
      <c r="B521" s="4">
        <f>VLOOKUP($K521,'[1]Patentes Nacionais_UFV'!$A:$E,2,0)</f>
        <v>45196</v>
      </c>
      <c r="C521" s="3" t="str">
        <f>IF(VLOOKUP($K521,'[1]Patentes Nacionais_UFV'!$A:$E,3,0)=0,"",VLOOKUP($K521,'[1]Patentes Nacionais_UFV'!$A:$E,3,0))</f>
        <v/>
      </c>
      <c r="D521" s="3" t="str">
        <f>IF(VLOOKUP($K521,'[1]Patentes Nacionais_UFV'!$A:$E,4,0)=0,"",VLOOKUP($K521,'[1]Patentes Nacionais_UFV'!$A:$E,4,0))</f>
        <v/>
      </c>
      <c r="E521" s="3" t="str">
        <f>VLOOKUP($K521,'[1]Patentes Nacionais_UFV'!$A:$E,5,0)</f>
        <v>requerida</v>
      </c>
      <c r="F521" s="3" t="s">
        <v>447</v>
      </c>
      <c r="G521" s="3" t="s">
        <v>32</v>
      </c>
      <c r="H521" s="3" t="s">
        <v>33</v>
      </c>
      <c r="I521" s="3" t="s">
        <v>34</v>
      </c>
      <c r="J521" s="3" t="s">
        <v>10</v>
      </c>
      <c r="K521" s="3" t="s">
        <v>226</v>
      </c>
    </row>
    <row r="522" spans="1:11" ht="33" x14ac:dyDescent="0.25">
      <c r="A522" s="3" t="str">
        <f>VLOOKUP($K522,'[1]Patentes Nacionais_UFV'!$A:$E,1,0)</f>
        <v>BR 10 2023 020328-0</v>
      </c>
      <c r="B522" s="4">
        <f>VLOOKUP($K522,'[1]Patentes Nacionais_UFV'!$A:$E,2,0)</f>
        <v>45202</v>
      </c>
      <c r="C522" s="3" t="str">
        <f>IF(VLOOKUP($K522,'[1]Patentes Nacionais_UFV'!$A:$E,3,0)=0,"",VLOOKUP($K522,'[1]Patentes Nacionais_UFV'!$A:$E,3,0))</f>
        <v/>
      </c>
      <c r="D522" s="3" t="str">
        <f>IF(VLOOKUP($K522,'[1]Patentes Nacionais_UFV'!$A:$E,4,0)=0,"",VLOOKUP($K522,'[1]Patentes Nacionais_UFV'!$A:$E,4,0))</f>
        <v/>
      </c>
      <c r="E522" s="3" t="str">
        <f>VLOOKUP($K522,'[1]Patentes Nacionais_UFV'!$A:$E,5,0)</f>
        <v>requerida</v>
      </c>
      <c r="F522" s="3" t="s">
        <v>346</v>
      </c>
      <c r="G522" s="3" t="s">
        <v>7</v>
      </c>
      <c r="H522" s="3" t="s">
        <v>92</v>
      </c>
      <c r="I522" s="3" t="s">
        <v>93</v>
      </c>
      <c r="J522" s="3" t="s">
        <v>10</v>
      </c>
      <c r="K522" s="3" t="s">
        <v>347</v>
      </c>
    </row>
    <row r="523" spans="1:11" ht="33" x14ac:dyDescent="0.25">
      <c r="A523" s="3" t="str">
        <f>VLOOKUP($K523,'[1]Patentes Nacionais_UFV'!$A:$E,1,0)</f>
        <v>BR 20 2023 020978-0</v>
      </c>
      <c r="B523" s="4">
        <f>VLOOKUP($K523,'[1]Patentes Nacionais_UFV'!$A:$E,2,0)</f>
        <v>45208</v>
      </c>
      <c r="C523" s="3" t="str">
        <f>IF(VLOOKUP($K523,'[1]Patentes Nacionais_UFV'!$A:$E,3,0)=0,"",VLOOKUP($K523,'[1]Patentes Nacionais_UFV'!$A:$E,3,0))</f>
        <v/>
      </c>
      <c r="D523" s="3" t="str">
        <f>IF(VLOOKUP($K523,'[1]Patentes Nacionais_UFV'!$A:$E,4,0)=0,"",VLOOKUP($K523,'[1]Patentes Nacionais_UFV'!$A:$E,4,0))</f>
        <v/>
      </c>
      <c r="E523" s="3" t="str">
        <f>VLOOKUP($K523,'[1]Patentes Nacionais_UFV'!$A:$E,5,0)</f>
        <v>requerida</v>
      </c>
      <c r="F523" s="3" t="s">
        <v>61</v>
      </c>
      <c r="G523" s="3" t="s">
        <v>24</v>
      </c>
      <c r="H523" s="3" t="s">
        <v>51</v>
      </c>
      <c r="I523" s="3" t="s">
        <v>52</v>
      </c>
      <c r="J523" s="3" t="s">
        <v>10</v>
      </c>
      <c r="K523" s="3" t="s">
        <v>62</v>
      </c>
    </row>
    <row r="524" spans="1:11" ht="33" x14ac:dyDescent="0.25">
      <c r="A524" s="3" t="str">
        <f>VLOOKUP($K524,'[1]Patentes Nacionais_UFV'!$A:$E,1,0)</f>
        <v>BR 20 2023 020978-0</v>
      </c>
      <c r="B524" s="4">
        <f>VLOOKUP($K524,'[1]Patentes Nacionais_UFV'!$A:$E,2,0)</f>
        <v>45208</v>
      </c>
      <c r="C524" s="3" t="str">
        <f>IF(VLOOKUP($K524,'[1]Patentes Nacionais_UFV'!$A:$E,3,0)=0,"",VLOOKUP($K524,'[1]Patentes Nacionais_UFV'!$A:$E,3,0))</f>
        <v/>
      </c>
      <c r="D524" s="3" t="str">
        <f>IF(VLOOKUP($K524,'[1]Patentes Nacionais_UFV'!$A:$E,4,0)=0,"",VLOOKUP($K524,'[1]Patentes Nacionais_UFV'!$A:$E,4,0))</f>
        <v/>
      </c>
      <c r="E524" s="3" t="str">
        <f>VLOOKUP($K524,'[1]Patentes Nacionais_UFV'!$A:$E,5,0)</f>
        <v>requerida</v>
      </c>
      <c r="F524" s="3" t="s">
        <v>499</v>
      </c>
      <c r="G524" s="3" t="s">
        <v>7</v>
      </c>
      <c r="H524" s="3" t="s">
        <v>39</v>
      </c>
      <c r="I524" s="3" t="s">
        <v>40</v>
      </c>
      <c r="J524" s="3" t="s">
        <v>10</v>
      </c>
      <c r="K524" s="3" t="s">
        <v>62</v>
      </c>
    </row>
    <row r="525" spans="1:11" ht="33" x14ac:dyDescent="0.25">
      <c r="A525" s="3" t="str">
        <f>VLOOKUP($K525,'[1]Patentes Nacionais_UFV'!$A:$E,1,0)</f>
        <v>BR 10 2023 024250-2</v>
      </c>
      <c r="B525" s="4">
        <f>VLOOKUP($K525,'[1]Patentes Nacionais_UFV'!$A:$E,2,0)</f>
        <v>45250</v>
      </c>
      <c r="C525" s="3" t="str">
        <f>IF(VLOOKUP($K525,'[1]Patentes Nacionais_UFV'!$A:$E,3,0)=0,"",VLOOKUP($K525,'[1]Patentes Nacionais_UFV'!$A:$E,3,0))</f>
        <v/>
      </c>
      <c r="D525" s="3" t="str">
        <f>IF(VLOOKUP($K525,'[1]Patentes Nacionais_UFV'!$A:$E,4,0)=0,"",VLOOKUP($K525,'[1]Patentes Nacionais_UFV'!$A:$E,4,0))</f>
        <v/>
      </c>
      <c r="E525" s="3" t="str">
        <f>VLOOKUP($K525,'[1]Patentes Nacionais_UFV'!$A:$E,5,0)</f>
        <v>requerida</v>
      </c>
      <c r="F525" s="3" t="s">
        <v>406</v>
      </c>
      <c r="G525" s="3" t="s">
        <v>7</v>
      </c>
      <c r="H525" s="3" t="s">
        <v>92</v>
      </c>
      <c r="I525" s="3" t="s">
        <v>93</v>
      </c>
      <c r="J525" s="3" t="s">
        <v>10</v>
      </c>
      <c r="K525" s="3" t="s">
        <v>416</v>
      </c>
    </row>
    <row r="526" spans="1:11" ht="33" x14ac:dyDescent="0.25">
      <c r="A526" s="3" t="str">
        <f>VLOOKUP($K526,'[1]Patentes Nacionais_UFV'!$A:$E,1,0)</f>
        <v>BR 10 2023 024250-2</v>
      </c>
      <c r="B526" s="4">
        <f>VLOOKUP($K526,'[1]Patentes Nacionais_UFV'!$A:$E,2,0)</f>
        <v>45250</v>
      </c>
      <c r="C526" s="3" t="str">
        <f>IF(VLOOKUP($K526,'[1]Patentes Nacionais_UFV'!$A:$E,3,0)=0,"",VLOOKUP($K526,'[1]Patentes Nacionais_UFV'!$A:$E,3,0))</f>
        <v/>
      </c>
      <c r="D526" s="3" t="str">
        <f>IF(VLOOKUP($K526,'[1]Patentes Nacionais_UFV'!$A:$E,4,0)=0,"",VLOOKUP($K526,'[1]Patentes Nacionais_UFV'!$A:$E,4,0))</f>
        <v/>
      </c>
      <c r="E526" s="3" t="str">
        <f>VLOOKUP($K526,'[1]Patentes Nacionais_UFV'!$A:$E,5,0)</f>
        <v>requerida</v>
      </c>
      <c r="F526" s="3" t="s">
        <v>468</v>
      </c>
      <c r="G526" s="3" t="s">
        <v>7</v>
      </c>
      <c r="H526" s="3" t="s">
        <v>286</v>
      </c>
      <c r="I526" s="3" t="s">
        <v>287</v>
      </c>
      <c r="J526" s="3" t="s">
        <v>10</v>
      </c>
      <c r="K526" s="3" t="s">
        <v>416</v>
      </c>
    </row>
    <row r="527" spans="1:11" ht="33" x14ac:dyDescent="0.25">
      <c r="A527" s="3" t="str">
        <f>VLOOKUP($K527,'[1]Patentes Nacionais_UFV'!$A:$E,1,0)</f>
        <v>BR 10 2023 024250-2</v>
      </c>
      <c r="B527" s="4">
        <f>VLOOKUP($K527,'[1]Patentes Nacionais_UFV'!$A:$E,2,0)</f>
        <v>45250</v>
      </c>
      <c r="C527" s="3" t="str">
        <f>IF(VLOOKUP($K527,'[1]Patentes Nacionais_UFV'!$A:$E,3,0)=0,"",VLOOKUP($K527,'[1]Patentes Nacionais_UFV'!$A:$E,3,0))</f>
        <v/>
      </c>
      <c r="D527" s="3" t="str">
        <f>IF(VLOOKUP($K527,'[1]Patentes Nacionais_UFV'!$A:$E,4,0)=0,"",VLOOKUP($K527,'[1]Patentes Nacionais_UFV'!$A:$E,4,0))</f>
        <v/>
      </c>
      <c r="E527" s="3" t="str">
        <f>VLOOKUP($K527,'[1]Patentes Nacionais_UFV'!$A:$E,5,0)</f>
        <v>requerida</v>
      </c>
      <c r="F527" s="3" t="s">
        <v>540</v>
      </c>
      <c r="G527" s="3" t="s">
        <v>7</v>
      </c>
      <c r="H527" s="3" t="s">
        <v>92</v>
      </c>
      <c r="I527" s="3" t="s">
        <v>93</v>
      </c>
      <c r="J527" s="3" t="s">
        <v>10</v>
      </c>
      <c r="K527" s="3" t="s">
        <v>416</v>
      </c>
    </row>
    <row r="528" spans="1:11" ht="33" x14ac:dyDescent="0.25">
      <c r="A528" s="3" t="str">
        <f>VLOOKUP($K528,'[1]Patentes Nacionais_UFV'!$A:$E,1,0)</f>
        <v>BR 10 2023 025438-1</v>
      </c>
      <c r="B528" s="4">
        <f>VLOOKUP($K528,'[1]Patentes Nacionais_UFV'!$A:$E,2,0)</f>
        <v>45264</v>
      </c>
      <c r="C528" s="3" t="str">
        <f>IF(VLOOKUP($K528,'[1]Patentes Nacionais_UFV'!$A:$E,3,0)=0,"",VLOOKUP($K528,'[1]Patentes Nacionais_UFV'!$A:$E,3,0))</f>
        <v/>
      </c>
      <c r="D528" s="3" t="str">
        <f>IF(VLOOKUP($K528,'[1]Patentes Nacionais_UFV'!$A:$E,4,0)=0,"",VLOOKUP($K528,'[1]Patentes Nacionais_UFV'!$A:$E,4,0))</f>
        <v/>
      </c>
      <c r="E528" s="3" t="str">
        <f>VLOOKUP($K528,'[1]Patentes Nacionais_UFV'!$A:$E,5,0)</f>
        <v>requerida</v>
      </c>
      <c r="F528" s="3" t="s">
        <v>515</v>
      </c>
      <c r="G528" s="3" t="s">
        <v>7</v>
      </c>
      <c r="H528" s="3" t="s">
        <v>92</v>
      </c>
      <c r="I528" s="3" t="s">
        <v>93</v>
      </c>
      <c r="J528" s="3" t="s">
        <v>10</v>
      </c>
      <c r="K528" s="3" t="s">
        <v>523</v>
      </c>
    </row>
    <row r="529" spans="1:11" ht="33" x14ac:dyDescent="0.25">
      <c r="A529" s="3" t="str">
        <f>VLOOKUP($K529,'[1]Patentes Nacionais_UFV'!$A:$E,1,0)</f>
        <v>BR 10 2023 025591-4</v>
      </c>
      <c r="B529" s="4">
        <f>VLOOKUP($K529,'[1]Patentes Nacionais_UFV'!$A:$E,2,0)</f>
        <v>45266</v>
      </c>
      <c r="C529" s="3" t="str">
        <f>IF(VLOOKUP($K529,'[1]Patentes Nacionais_UFV'!$A:$E,3,0)=0,"",VLOOKUP($K529,'[1]Patentes Nacionais_UFV'!$A:$E,3,0))</f>
        <v/>
      </c>
      <c r="D529" s="3" t="str">
        <f>IF(VLOOKUP($K529,'[1]Patentes Nacionais_UFV'!$A:$E,4,0)=0,"",VLOOKUP($K529,'[1]Patentes Nacionais_UFV'!$A:$E,4,0))</f>
        <v/>
      </c>
      <c r="E529" s="3" t="str">
        <f>VLOOKUP($K529,'[1]Patentes Nacionais_UFV'!$A:$E,5,0)</f>
        <v>requerida</v>
      </c>
      <c r="F529" s="3" t="s">
        <v>515</v>
      </c>
      <c r="G529" s="3" t="s">
        <v>7</v>
      </c>
      <c r="H529" s="3" t="s">
        <v>92</v>
      </c>
      <c r="I529" s="3" t="s">
        <v>93</v>
      </c>
      <c r="J529" s="3" t="s">
        <v>10</v>
      </c>
      <c r="K529" s="3" t="s">
        <v>522</v>
      </c>
    </row>
    <row r="530" spans="1:11" x14ac:dyDescent="0.25">
      <c r="B530" s="4"/>
    </row>
  </sheetData>
  <autoFilter ref="A1:K529" xr:uid="{213648E0-399D-46AC-979B-E0E0B1189EBC}">
    <sortState xmlns:xlrd2="http://schemas.microsoft.com/office/spreadsheetml/2017/richdata2" ref="A2:K529">
      <sortCondition ref="B1:B529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B999-C419-45B1-A3ED-0B1907444B28}">
  <dimension ref="A1:L32"/>
  <sheetViews>
    <sheetView topLeftCell="A13" workbookViewId="0">
      <selection activeCell="D39" sqref="D39"/>
    </sheetView>
  </sheetViews>
  <sheetFormatPr defaultRowHeight="15" x14ac:dyDescent="0.25"/>
  <cols>
    <col min="1" max="1" width="26.28515625" customWidth="1"/>
    <col min="2" max="2" width="41.140625" customWidth="1"/>
    <col min="3" max="3" width="30.5703125" customWidth="1"/>
    <col min="4" max="4" width="35.42578125" customWidth="1"/>
    <col min="5" max="5" width="18.85546875" customWidth="1"/>
    <col min="6" max="6" width="24.7109375" customWidth="1"/>
    <col min="7" max="7" width="33.85546875" customWidth="1"/>
    <col min="8" max="8" width="36.28515625" style="9" customWidth="1"/>
    <col min="9" max="9" width="20.5703125" customWidth="1"/>
    <col min="10" max="10" width="19.7109375" customWidth="1"/>
    <col min="11" max="11" width="14.42578125" customWidth="1"/>
  </cols>
  <sheetData>
    <row r="1" spans="1:12" ht="16.5" x14ac:dyDescent="0.25">
      <c r="A1" s="2" t="s">
        <v>589</v>
      </c>
      <c r="B1" s="2" t="s">
        <v>590</v>
      </c>
      <c r="C1" s="2" t="s">
        <v>591</v>
      </c>
      <c r="D1" s="2" t="s">
        <v>592</v>
      </c>
      <c r="E1" s="2" t="s">
        <v>593</v>
      </c>
      <c r="F1" s="2" t="s">
        <v>594</v>
      </c>
      <c r="G1" s="2" t="s">
        <v>595</v>
      </c>
      <c r="H1" s="1" t="s">
        <v>0</v>
      </c>
      <c r="I1" s="1" t="s">
        <v>662</v>
      </c>
      <c r="J1" s="1" t="s">
        <v>663</v>
      </c>
      <c r="K1" s="1" t="s">
        <v>664</v>
      </c>
      <c r="L1" s="1" t="s">
        <v>665</v>
      </c>
    </row>
    <row r="2" spans="1:12" ht="16.5" x14ac:dyDescent="0.25">
      <c r="A2" s="6" t="s">
        <v>596</v>
      </c>
      <c r="B2" s="6" t="s">
        <v>597</v>
      </c>
      <c r="C2" s="6" t="s">
        <v>598</v>
      </c>
      <c r="D2" s="6"/>
      <c r="E2" s="7">
        <v>37015</v>
      </c>
      <c r="F2" s="7"/>
      <c r="G2" s="6" t="s">
        <v>599</v>
      </c>
      <c r="H2" s="9" t="s">
        <v>666</v>
      </c>
      <c r="I2" t="s">
        <v>7</v>
      </c>
      <c r="J2" t="s">
        <v>8</v>
      </c>
      <c r="K2" t="s">
        <v>9</v>
      </c>
      <c r="L2" t="s">
        <v>10</v>
      </c>
    </row>
    <row r="3" spans="1:12" ht="16.5" x14ac:dyDescent="0.25">
      <c r="A3" s="6" t="s">
        <v>596</v>
      </c>
      <c r="B3" s="6" t="s">
        <v>600</v>
      </c>
      <c r="C3" s="6" t="s">
        <v>601</v>
      </c>
      <c r="D3" s="6" t="s">
        <v>602</v>
      </c>
      <c r="E3" s="7">
        <v>37015</v>
      </c>
      <c r="F3" s="7">
        <v>38379</v>
      </c>
      <c r="G3" s="6" t="s">
        <v>603</v>
      </c>
      <c r="H3" s="9" t="s">
        <v>666</v>
      </c>
      <c r="I3" t="s">
        <v>7</v>
      </c>
      <c r="J3" t="s">
        <v>8</v>
      </c>
      <c r="K3" t="s">
        <v>9</v>
      </c>
      <c r="L3" t="s">
        <v>10</v>
      </c>
    </row>
    <row r="4" spans="1:12" ht="16.5" x14ac:dyDescent="0.25">
      <c r="A4" s="6" t="s">
        <v>596</v>
      </c>
      <c r="B4" s="6" t="s">
        <v>604</v>
      </c>
      <c r="C4" s="6" t="s">
        <v>605</v>
      </c>
      <c r="D4" s="6" t="s">
        <v>605</v>
      </c>
      <c r="E4" s="7">
        <v>37015</v>
      </c>
      <c r="F4" s="7">
        <v>40697</v>
      </c>
      <c r="G4" s="6" t="s">
        <v>603</v>
      </c>
      <c r="H4" s="9" t="s">
        <v>666</v>
      </c>
      <c r="I4" t="s">
        <v>7</v>
      </c>
      <c r="J4" t="s">
        <v>8</v>
      </c>
      <c r="K4" t="s">
        <v>9</v>
      </c>
      <c r="L4" t="s">
        <v>10</v>
      </c>
    </row>
    <row r="5" spans="1:12" ht="16.5" x14ac:dyDescent="0.25">
      <c r="A5" s="6" t="s">
        <v>596</v>
      </c>
      <c r="B5" s="6" t="s">
        <v>606</v>
      </c>
      <c r="C5" s="6" t="s">
        <v>607</v>
      </c>
      <c r="D5" s="6" t="s">
        <v>608</v>
      </c>
      <c r="E5" s="7">
        <v>37015</v>
      </c>
      <c r="F5" s="7">
        <v>40088</v>
      </c>
      <c r="G5" s="6" t="s">
        <v>603</v>
      </c>
      <c r="H5" s="9" t="s">
        <v>666</v>
      </c>
      <c r="I5" t="s">
        <v>7</v>
      </c>
      <c r="J5" t="s">
        <v>8</v>
      </c>
      <c r="K5" t="s">
        <v>9</v>
      </c>
      <c r="L5" t="s">
        <v>10</v>
      </c>
    </row>
    <row r="6" spans="1:12" ht="16.5" x14ac:dyDescent="0.25">
      <c r="A6" s="6" t="s">
        <v>596</v>
      </c>
      <c r="B6" s="6" t="s">
        <v>609</v>
      </c>
      <c r="C6" s="6" t="s">
        <v>610</v>
      </c>
      <c r="D6" s="6" t="s">
        <v>611</v>
      </c>
      <c r="E6" s="7">
        <v>37015</v>
      </c>
      <c r="F6" s="7">
        <v>40666</v>
      </c>
      <c r="G6" s="6" t="s">
        <v>603</v>
      </c>
      <c r="H6" s="9" t="s">
        <v>666</v>
      </c>
      <c r="I6" t="s">
        <v>7</v>
      </c>
      <c r="J6" t="s">
        <v>8</v>
      </c>
      <c r="K6" t="s">
        <v>9</v>
      </c>
      <c r="L6" t="s">
        <v>10</v>
      </c>
    </row>
    <row r="7" spans="1:12" ht="16.5" x14ac:dyDescent="0.25">
      <c r="A7" s="6" t="s">
        <v>596</v>
      </c>
      <c r="B7" s="6" t="s">
        <v>612</v>
      </c>
      <c r="C7" s="6" t="s">
        <v>613</v>
      </c>
      <c r="D7" s="6" t="s">
        <v>614</v>
      </c>
      <c r="E7" s="7">
        <v>37015</v>
      </c>
      <c r="F7" s="7">
        <v>40946</v>
      </c>
      <c r="G7" s="6" t="s">
        <v>599</v>
      </c>
      <c r="H7" s="9" t="s">
        <v>666</v>
      </c>
      <c r="I7" t="s">
        <v>7</v>
      </c>
      <c r="J7" t="s">
        <v>8</v>
      </c>
      <c r="K7" t="s">
        <v>9</v>
      </c>
      <c r="L7" t="s">
        <v>10</v>
      </c>
    </row>
    <row r="8" spans="1:12" ht="16.5" x14ac:dyDescent="0.25">
      <c r="A8" s="6" t="s">
        <v>615</v>
      </c>
      <c r="B8" s="6" t="s">
        <v>616</v>
      </c>
      <c r="C8" s="6" t="s">
        <v>617</v>
      </c>
      <c r="D8" s="6"/>
      <c r="E8" s="7">
        <v>41282</v>
      </c>
      <c r="F8" s="7">
        <v>44127</v>
      </c>
      <c r="G8" s="6"/>
      <c r="H8" s="9" t="s">
        <v>667</v>
      </c>
      <c r="I8" t="s">
        <v>7</v>
      </c>
      <c r="J8" t="s">
        <v>92</v>
      </c>
      <c r="K8" t="s">
        <v>93</v>
      </c>
      <c r="L8" t="s">
        <v>10</v>
      </c>
    </row>
    <row r="9" spans="1:12" ht="16.5" x14ac:dyDescent="0.25">
      <c r="A9" s="6" t="s">
        <v>618</v>
      </c>
      <c r="B9" s="6" t="s">
        <v>619</v>
      </c>
      <c r="C9" s="6" t="s">
        <v>620</v>
      </c>
      <c r="D9" s="6" t="s">
        <v>621</v>
      </c>
      <c r="E9" s="7">
        <v>41659</v>
      </c>
      <c r="F9" s="7">
        <v>44746</v>
      </c>
      <c r="G9" s="6"/>
      <c r="H9" s="9" t="s">
        <v>439</v>
      </c>
      <c r="I9" t="s">
        <v>7</v>
      </c>
      <c r="J9" t="s">
        <v>92</v>
      </c>
      <c r="K9" t="s">
        <v>93</v>
      </c>
      <c r="L9" t="s">
        <v>10</v>
      </c>
    </row>
    <row r="10" spans="1:12" ht="16.5" x14ac:dyDescent="0.25">
      <c r="A10" s="6" t="s">
        <v>618</v>
      </c>
      <c r="B10" s="6" t="s">
        <v>622</v>
      </c>
      <c r="C10" s="6" t="s">
        <v>623</v>
      </c>
      <c r="D10" s="6"/>
      <c r="E10" s="7">
        <v>42200</v>
      </c>
      <c r="F10" s="7"/>
      <c r="G10" s="6"/>
      <c r="H10" s="9" t="s">
        <v>439</v>
      </c>
      <c r="I10" t="s">
        <v>7</v>
      </c>
      <c r="J10" t="s">
        <v>92</v>
      </c>
      <c r="K10" t="s">
        <v>93</v>
      </c>
      <c r="L10" t="s">
        <v>10</v>
      </c>
    </row>
    <row r="11" spans="1:12" ht="16.5" x14ac:dyDescent="0.25">
      <c r="A11" s="6" t="s">
        <v>618</v>
      </c>
      <c r="B11" s="6" t="s">
        <v>624</v>
      </c>
      <c r="C11" s="6" t="s">
        <v>625</v>
      </c>
      <c r="D11" s="6"/>
      <c r="E11" s="7">
        <v>42200</v>
      </c>
      <c r="F11" s="7">
        <v>42989</v>
      </c>
      <c r="G11" s="6"/>
      <c r="H11" s="9" t="s">
        <v>439</v>
      </c>
      <c r="I11" t="s">
        <v>7</v>
      </c>
      <c r="J11" t="s">
        <v>92</v>
      </c>
      <c r="K11" t="s">
        <v>93</v>
      </c>
      <c r="L11" t="s">
        <v>10</v>
      </c>
    </row>
    <row r="12" spans="1:12" ht="16.5" x14ac:dyDescent="0.25">
      <c r="A12" s="6" t="s">
        <v>618</v>
      </c>
      <c r="B12" s="6" t="s">
        <v>626</v>
      </c>
      <c r="C12" s="6" t="s">
        <v>627</v>
      </c>
      <c r="D12" s="6" t="s">
        <v>628</v>
      </c>
      <c r="E12" s="7">
        <v>42208</v>
      </c>
      <c r="F12" s="7">
        <v>43514</v>
      </c>
      <c r="G12" s="6"/>
      <c r="H12" s="9" t="s">
        <v>439</v>
      </c>
      <c r="I12" t="s">
        <v>7</v>
      </c>
      <c r="J12" t="s">
        <v>92</v>
      </c>
      <c r="K12" t="s">
        <v>93</v>
      </c>
      <c r="L12" t="s">
        <v>10</v>
      </c>
    </row>
    <row r="13" spans="1:12" ht="16.5" x14ac:dyDescent="0.25">
      <c r="A13" s="6" t="s">
        <v>618</v>
      </c>
      <c r="B13" s="6" t="s">
        <v>629</v>
      </c>
      <c r="C13" s="6" t="s">
        <v>630</v>
      </c>
      <c r="D13" s="6" t="s">
        <v>631</v>
      </c>
      <c r="E13" s="7">
        <v>41662</v>
      </c>
      <c r="F13" s="7">
        <v>42948</v>
      </c>
      <c r="G13" s="6"/>
      <c r="H13" s="9" t="s">
        <v>439</v>
      </c>
      <c r="I13" t="s">
        <v>7</v>
      </c>
      <c r="J13" t="s">
        <v>92</v>
      </c>
      <c r="K13" t="s">
        <v>93</v>
      </c>
      <c r="L13" t="s">
        <v>10</v>
      </c>
    </row>
    <row r="14" spans="1:12" ht="16.5" x14ac:dyDescent="0.25">
      <c r="A14" s="6" t="s">
        <v>618</v>
      </c>
      <c r="B14" s="6" t="s">
        <v>632</v>
      </c>
      <c r="C14" s="6" t="s">
        <v>633</v>
      </c>
      <c r="D14" s="6"/>
      <c r="E14" s="7">
        <v>42212</v>
      </c>
      <c r="F14" s="7"/>
      <c r="G14" s="6" t="s">
        <v>603</v>
      </c>
      <c r="H14" s="9" t="s">
        <v>439</v>
      </c>
      <c r="I14" t="s">
        <v>7</v>
      </c>
      <c r="J14" t="s">
        <v>92</v>
      </c>
      <c r="K14" t="s">
        <v>93</v>
      </c>
      <c r="L14" t="s">
        <v>10</v>
      </c>
    </row>
    <row r="15" spans="1:12" ht="16.5" x14ac:dyDescent="0.25">
      <c r="A15" s="6" t="s">
        <v>618</v>
      </c>
      <c r="B15" s="6">
        <v>2015135619</v>
      </c>
      <c r="C15" s="6" t="s">
        <v>634</v>
      </c>
      <c r="D15" s="6">
        <v>2687001</v>
      </c>
      <c r="E15" s="7">
        <v>42240</v>
      </c>
      <c r="F15" s="7">
        <v>43591</v>
      </c>
      <c r="G15" s="6"/>
      <c r="H15" s="9" t="s">
        <v>439</v>
      </c>
      <c r="I15" t="s">
        <v>7</v>
      </c>
      <c r="J15" t="s">
        <v>92</v>
      </c>
      <c r="K15" t="s">
        <v>93</v>
      </c>
      <c r="L15" t="s">
        <v>10</v>
      </c>
    </row>
    <row r="16" spans="1:12" ht="16.5" x14ac:dyDescent="0.25">
      <c r="A16" s="6" t="s">
        <v>618</v>
      </c>
      <c r="B16" s="6" t="s">
        <v>635</v>
      </c>
      <c r="C16" s="6" t="s">
        <v>636</v>
      </c>
      <c r="D16" s="6" t="s">
        <v>637</v>
      </c>
      <c r="E16" s="7">
        <v>42241</v>
      </c>
      <c r="F16" s="7">
        <v>43922</v>
      </c>
      <c r="G16" s="6"/>
      <c r="H16" s="9" t="s">
        <v>439</v>
      </c>
      <c r="I16" t="s">
        <v>7</v>
      </c>
      <c r="J16" t="s">
        <v>92</v>
      </c>
      <c r="K16" t="s">
        <v>93</v>
      </c>
      <c r="L16" t="s">
        <v>10</v>
      </c>
    </row>
    <row r="17" spans="1:12" ht="16.5" x14ac:dyDescent="0.25">
      <c r="A17" s="6" t="s">
        <v>618</v>
      </c>
      <c r="B17" s="6" t="s">
        <v>638</v>
      </c>
      <c r="C17" s="6"/>
      <c r="D17" s="6"/>
      <c r="E17" s="7">
        <v>42282</v>
      </c>
      <c r="F17" s="7"/>
      <c r="G17" s="6" t="s">
        <v>603</v>
      </c>
      <c r="H17" s="9" t="s">
        <v>439</v>
      </c>
      <c r="I17" t="s">
        <v>7</v>
      </c>
      <c r="J17" t="s">
        <v>92</v>
      </c>
      <c r="K17" t="s">
        <v>93</v>
      </c>
      <c r="L17" t="s">
        <v>10</v>
      </c>
    </row>
    <row r="18" spans="1:12" ht="16.5" x14ac:dyDescent="0.25">
      <c r="A18" s="6" t="s">
        <v>639</v>
      </c>
      <c r="B18" s="6" t="s">
        <v>640</v>
      </c>
      <c r="C18" s="6" t="s">
        <v>641</v>
      </c>
      <c r="D18" s="6" t="s">
        <v>642</v>
      </c>
      <c r="E18" s="7">
        <v>41927</v>
      </c>
      <c r="F18" s="7">
        <v>43900</v>
      </c>
      <c r="G18" s="6"/>
      <c r="H18" s="9" t="s">
        <v>666</v>
      </c>
      <c r="I18" t="s">
        <v>7</v>
      </c>
      <c r="J18" t="s">
        <v>8</v>
      </c>
      <c r="K18" t="s">
        <v>9</v>
      </c>
      <c r="L18" t="s">
        <v>10</v>
      </c>
    </row>
    <row r="19" spans="1:12" ht="16.5" x14ac:dyDescent="0.25">
      <c r="A19" s="6" t="s">
        <v>639</v>
      </c>
      <c r="B19" s="6" t="s">
        <v>643</v>
      </c>
      <c r="C19" s="6" t="s">
        <v>644</v>
      </c>
      <c r="D19" s="6"/>
      <c r="E19" s="7">
        <v>41927</v>
      </c>
      <c r="F19" s="7">
        <v>44210</v>
      </c>
      <c r="G19" s="6"/>
      <c r="H19" s="9" t="s">
        <v>666</v>
      </c>
      <c r="I19" t="s">
        <v>7</v>
      </c>
      <c r="J19" t="s">
        <v>8</v>
      </c>
      <c r="K19" t="s">
        <v>9</v>
      </c>
      <c r="L19" t="s">
        <v>10</v>
      </c>
    </row>
    <row r="20" spans="1:12" ht="16.5" x14ac:dyDescent="0.25">
      <c r="A20" s="6" t="s">
        <v>639</v>
      </c>
      <c r="B20" s="6" t="s">
        <v>645</v>
      </c>
      <c r="C20" s="6" t="s">
        <v>646</v>
      </c>
      <c r="D20" s="6"/>
      <c r="E20" s="7">
        <v>41927</v>
      </c>
      <c r="F20" s="7">
        <v>43005</v>
      </c>
      <c r="G20" s="6"/>
      <c r="H20" s="9" t="s">
        <v>666</v>
      </c>
      <c r="I20" t="s">
        <v>7</v>
      </c>
      <c r="J20" t="s">
        <v>8</v>
      </c>
      <c r="K20" t="s">
        <v>9</v>
      </c>
      <c r="L20" t="s">
        <v>10</v>
      </c>
    </row>
    <row r="21" spans="1:12" ht="16.5" x14ac:dyDescent="0.25">
      <c r="A21" s="6" t="s">
        <v>639</v>
      </c>
      <c r="B21" s="6" t="s">
        <v>647</v>
      </c>
      <c r="C21" s="6" t="s">
        <v>648</v>
      </c>
      <c r="D21" s="6"/>
      <c r="E21" s="7">
        <v>41927</v>
      </c>
      <c r="F21" s="7"/>
      <c r="G21" s="6" t="s">
        <v>603</v>
      </c>
      <c r="H21" s="9" t="s">
        <v>666</v>
      </c>
      <c r="I21" t="s">
        <v>7</v>
      </c>
      <c r="J21" t="s">
        <v>8</v>
      </c>
      <c r="K21" t="s">
        <v>9</v>
      </c>
      <c r="L21" t="s">
        <v>10</v>
      </c>
    </row>
    <row r="22" spans="1:12" ht="16.5" x14ac:dyDescent="0.25">
      <c r="A22" s="6" t="s">
        <v>649</v>
      </c>
      <c r="B22" s="6" t="s">
        <v>650</v>
      </c>
      <c r="C22" s="6" t="s">
        <v>651</v>
      </c>
      <c r="D22" s="6"/>
      <c r="E22" s="7">
        <v>42135</v>
      </c>
      <c r="F22" s="7">
        <v>44159</v>
      </c>
      <c r="G22" s="6"/>
      <c r="H22" s="9" t="s">
        <v>668</v>
      </c>
      <c r="I22" t="s">
        <v>24</v>
      </c>
      <c r="J22" t="s">
        <v>113</v>
      </c>
      <c r="K22" t="s">
        <v>114</v>
      </c>
      <c r="L22" t="s">
        <v>10</v>
      </c>
    </row>
    <row r="23" spans="1:12" ht="16.5" x14ac:dyDescent="0.25">
      <c r="A23" s="6" t="s">
        <v>649</v>
      </c>
      <c r="B23" s="6" t="s">
        <v>652</v>
      </c>
      <c r="C23" s="6"/>
      <c r="D23" s="6"/>
      <c r="E23" s="7">
        <v>43012</v>
      </c>
      <c r="F23" s="7"/>
      <c r="G23" s="6"/>
      <c r="H23" s="9" t="s">
        <v>668</v>
      </c>
      <c r="I23" t="s">
        <v>24</v>
      </c>
      <c r="J23" t="s">
        <v>113</v>
      </c>
      <c r="K23" t="s">
        <v>114</v>
      </c>
      <c r="L23" t="s">
        <v>10</v>
      </c>
    </row>
    <row r="24" spans="1:12" ht="16.5" x14ac:dyDescent="0.25">
      <c r="A24" s="6" t="s">
        <v>649</v>
      </c>
      <c r="B24" s="6" t="s">
        <v>653</v>
      </c>
      <c r="C24" s="6"/>
      <c r="D24" s="6"/>
      <c r="E24" s="7">
        <v>43028</v>
      </c>
      <c r="F24" s="7"/>
      <c r="G24" s="6"/>
      <c r="H24" s="9" t="s">
        <v>668</v>
      </c>
      <c r="I24" t="s">
        <v>24</v>
      </c>
      <c r="J24" t="s">
        <v>113</v>
      </c>
      <c r="K24" t="s">
        <v>114</v>
      </c>
      <c r="L24" t="s">
        <v>10</v>
      </c>
    </row>
    <row r="25" spans="1:12" ht="16.5" x14ac:dyDescent="0.25">
      <c r="A25" s="6" t="s">
        <v>649</v>
      </c>
      <c r="B25" s="6" t="s">
        <v>654</v>
      </c>
      <c r="C25" s="6" t="s">
        <v>655</v>
      </c>
      <c r="D25" s="6"/>
      <c r="E25" s="7">
        <v>42501</v>
      </c>
      <c r="F25" s="7">
        <v>44778</v>
      </c>
      <c r="G25" s="6"/>
      <c r="H25" s="9" t="s">
        <v>668</v>
      </c>
      <c r="I25" t="s">
        <v>24</v>
      </c>
      <c r="J25" t="s">
        <v>113</v>
      </c>
      <c r="K25" t="s">
        <v>114</v>
      </c>
      <c r="L25" t="s">
        <v>10</v>
      </c>
    </row>
    <row r="26" spans="1:12" ht="16.5" x14ac:dyDescent="0.25">
      <c r="A26" s="6" t="s">
        <v>656</v>
      </c>
      <c r="B26" s="6" t="s">
        <v>657</v>
      </c>
      <c r="C26" s="6"/>
      <c r="D26" s="6"/>
      <c r="E26" s="7">
        <v>44236</v>
      </c>
      <c r="F26" s="7"/>
      <c r="G26" s="6"/>
      <c r="H26" s="9" t="s">
        <v>669</v>
      </c>
      <c r="I26" t="s">
        <v>24</v>
      </c>
      <c r="J26" t="s">
        <v>28</v>
      </c>
      <c r="K26" t="s">
        <v>29</v>
      </c>
      <c r="L26" t="s">
        <v>10</v>
      </c>
    </row>
    <row r="27" spans="1:12" ht="16.5" x14ac:dyDescent="0.25">
      <c r="A27" s="6" t="s">
        <v>656</v>
      </c>
      <c r="B27" s="6" t="s">
        <v>658</v>
      </c>
      <c r="C27" s="6"/>
      <c r="D27" s="6"/>
      <c r="E27" s="7">
        <v>44228</v>
      </c>
      <c r="F27" s="6"/>
      <c r="G27" s="6"/>
      <c r="H27" s="9" t="s">
        <v>669</v>
      </c>
      <c r="I27" t="s">
        <v>24</v>
      </c>
      <c r="J27" t="s">
        <v>28</v>
      </c>
      <c r="K27" t="s">
        <v>29</v>
      </c>
      <c r="L27" t="s">
        <v>10</v>
      </c>
    </row>
    <row r="28" spans="1:12" ht="16.5" x14ac:dyDescent="0.25">
      <c r="A28" s="6" t="s">
        <v>656</v>
      </c>
      <c r="B28" s="6">
        <v>2019284218</v>
      </c>
      <c r="C28" s="6"/>
      <c r="D28" s="6"/>
      <c r="E28" s="7">
        <v>44202</v>
      </c>
      <c r="F28" s="6"/>
      <c r="G28" s="6"/>
      <c r="H28" s="9" t="s">
        <v>669</v>
      </c>
      <c r="I28" t="s">
        <v>24</v>
      </c>
      <c r="J28" t="s">
        <v>28</v>
      </c>
      <c r="K28" t="s">
        <v>29</v>
      </c>
      <c r="L28" t="s">
        <v>10</v>
      </c>
    </row>
    <row r="29" spans="1:12" ht="16.5" x14ac:dyDescent="0.25">
      <c r="A29" s="6" t="s">
        <v>656</v>
      </c>
      <c r="B29" s="6" t="s">
        <v>659</v>
      </c>
      <c r="C29" s="6"/>
      <c r="D29" s="6"/>
      <c r="E29" s="7">
        <v>44176</v>
      </c>
      <c r="F29" s="6"/>
      <c r="G29" s="6"/>
      <c r="H29" s="9" t="s">
        <v>669</v>
      </c>
      <c r="I29" t="s">
        <v>24</v>
      </c>
      <c r="J29" t="s">
        <v>28</v>
      </c>
      <c r="K29" t="s">
        <v>29</v>
      </c>
      <c r="L29" t="s">
        <v>10</v>
      </c>
    </row>
    <row r="30" spans="1:12" ht="16.5" x14ac:dyDescent="0.25">
      <c r="A30" s="6" t="s">
        <v>656</v>
      </c>
      <c r="B30" s="6" t="s">
        <v>660</v>
      </c>
      <c r="C30" s="6"/>
      <c r="D30" s="6"/>
      <c r="E30" s="7">
        <v>44207</v>
      </c>
      <c r="F30" s="6"/>
      <c r="G30" s="6"/>
      <c r="H30" s="9" t="s">
        <v>669</v>
      </c>
      <c r="I30" t="s">
        <v>24</v>
      </c>
      <c r="J30" t="s">
        <v>28</v>
      </c>
      <c r="K30" t="s">
        <v>29</v>
      </c>
      <c r="L30" t="s">
        <v>10</v>
      </c>
    </row>
    <row r="31" spans="1:12" ht="16.5" x14ac:dyDescent="0.25">
      <c r="A31" s="6" t="s">
        <v>661</v>
      </c>
      <c r="B31" s="6"/>
      <c r="C31" s="6"/>
      <c r="D31" s="6"/>
      <c r="E31" s="6"/>
      <c r="F31" s="6"/>
      <c r="G31" s="6"/>
      <c r="H31" s="9" t="s">
        <v>269</v>
      </c>
      <c r="I31" t="s">
        <v>24</v>
      </c>
      <c r="J31" t="s">
        <v>132</v>
      </c>
      <c r="K31" t="s">
        <v>133</v>
      </c>
      <c r="L31" t="s">
        <v>10</v>
      </c>
    </row>
    <row r="32" spans="1:12" ht="16.5" x14ac:dyDescent="0.25">
      <c r="A32" s="8"/>
      <c r="B32" s="6"/>
      <c r="C32" s="6"/>
      <c r="D32" s="6"/>
      <c r="E32" s="6"/>
      <c r="F32" s="6"/>
      <c r="G32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Patentes_UFV</vt:lpstr>
      <vt:lpstr>Patentes Internacionais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Lethicia</dc:creator>
  <cp:lastModifiedBy>Lethicia</cp:lastModifiedBy>
  <dcterms:created xsi:type="dcterms:W3CDTF">2023-12-06T17:51:55Z</dcterms:created>
  <dcterms:modified xsi:type="dcterms:W3CDTF">2023-12-06T20:01:37Z</dcterms:modified>
</cp:coreProperties>
</file>